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<sst xmlns="http://schemas.openxmlformats.org/spreadsheetml/2006/main" count="112" uniqueCount="51">
  <si>
    <t>a</t>
  </si>
  <si>
    <t>b</t>
  </si>
  <si>
    <t>c</t>
  </si>
  <si>
    <t xml:space="preserve">Diskriminante = </t>
  </si>
  <si>
    <t>[x+(</t>
  </si>
  <si>
    <t>)</t>
  </si>
  <si>
    <t>© Otto Fell</t>
  </si>
  <si>
    <t>x+(</t>
  </si>
  <si>
    <t>)x+(</t>
  </si>
  <si>
    <t>x</t>
  </si>
  <si>
    <t xml:space="preserve">  +</t>
  </si>
  <si>
    <t>___________</t>
  </si>
  <si>
    <t>=</t>
  </si>
  <si>
    <t>_____________</t>
  </si>
  <si>
    <t>x+ (</t>
  </si>
  <si>
    <r>
      <t>|</t>
    </r>
    <r>
      <rPr>
        <vertAlign val="subscript"/>
        <sz val="14"/>
        <rFont val="Arial"/>
        <family val="2"/>
      </rPr>
      <t>*</t>
    </r>
  </si>
  <si>
    <t>)]</t>
  </si>
  <si>
    <r>
      <t xml:space="preserve">)] </t>
    </r>
    <r>
      <rPr>
        <vertAlign val="subscript"/>
        <sz val="14"/>
        <color indexed="8"/>
        <rFont val="Arial"/>
        <family val="2"/>
      </rPr>
      <t xml:space="preserve">* </t>
    </r>
    <r>
      <rPr>
        <sz val="14"/>
        <color indexed="8"/>
        <rFont val="Arial"/>
        <family val="2"/>
      </rPr>
      <t>[</t>
    </r>
  </si>
  <si>
    <r>
      <t xml:space="preserve">)] </t>
    </r>
    <r>
      <rPr>
        <vertAlign val="subscript"/>
        <sz val="14"/>
        <rFont val="Arial"/>
        <family val="2"/>
      </rPr>
      <t xml:space="preserve">* </t>
    </r>
    <r>
      <rPr>
        <sz val="14"/>
        <rFont val="Arial"/>
        <family val="2"/>
      </rPr>
      <t>[</t>
    </r>
  </si>
  <si>
    <r>
      <t>x</t>
    </r>
    <r>
      <rPr>
        <vertAlign val="subscript"/>
        <sz val="14"/>
        <color indexed="8"/>
        <rFont val="Arial"/>
        <family val="2"/>
      </rPr>
      <t>*</t>
    </r>
    <r>
      <rPr>
        <sz val="14"/>
        <color indexed="8"/>
        <rFont val="Arial"/>
        <family val="2"/>
      </rPr>
      <t>[x+(</t>
    </r>
  </si>
  <si>
    <r>
      <t>x</t>
    </r>
    <r>
      <rPr>
        <vertAlign val="superscript"/>
        <sz val="14"/>
        <color indexed="8"/>
        <rFont val="Arial"/>
        <family val="2"/>
      </rPr>
      <t>2</t>
    </r>
    <r>
      <rPr>
        <sz val="14"/>
        <color indexed="8"/>
        <rFont val="Arial"/>
        <family val="2"/>
      </rPr>
      <t>+(</t>
    </r>
  </si>
  <si>
    <t>x +  (</t>
  </si>
  <si>
    <r>
      <t>x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+(</t>
    </r>
  </si>
  <si>
    <t>HN=</t>
  </si>
  <si>
    <t>)x +</t>
  </si>
  <si>
    <t>) ] + [</t>
  </si>
  <si>
    <t>) =</t>
  </si>
  <si>
    <t>)] =</t>
  </si>
  <si>
    <t>)x +(</t>
  </si>
  <si>
    <t xml:space="preserve">) =  </t>
  </si>
  <si>
    <r>
      <t>x</t>
    </r>
    <r>
      <rPr>
        <vertAlign val="subscript"/>
        <sz val="16"/>
        <rFont val="Arial"/>
        <family val="2"/>
      </rPr>
      <t xml:space="preserve">1 </t>
    </r>
    <r>
      <rPr>
        <sz val="16"/>
        <rFont val="Arial"/>
        <family val="2"/>
      </rPr>
      <t xml:space="preserve">= </t>
    </r>
  </si>
  <si>
    <r>
      <t>x</t>
    </r>
    <r>
      <rPr>
        <vertAlign val="subscript"/>
        <sz val="16"/>
        <rFont val="Arial"/>
        <family val="2"/>
      </rPr>
      <t xml:space="preserve">2 </t>
    </r>
    <r>
      <rPr>
        <sz val="16"/>
        <rFont val="Arial"/>
        <family val="2"/>
      </rPr>
      <t xml:space="preserve">= </t>
    </r>
  </si>
  <si>
    <t>}</t>
  </si>
  <si>
    <t>Definitionsmenge=R \ {</t>
  </si>
  <si>
    <t xml:space="preserve">[ </t>
  </si>
  <si>
    <t>x +</t>
  </si>
  <si>
    <t xml:space="preserve">Du kannst in die grünen Felder selbst Werte eingeben oder mit den </t>
  </si>
  <si>
    <t>vorgegebenen Werten weiterrechnen .</t>
  </si>
  <si>
    <t>Die Werte für die blauen Felder müssen zuerst berechnet werden.</t>
  </si>
  <si>
    <t>Trage die Lösungen dann bis auf die dritte Stelle genau in die blauen Felder ein.</t>
  </si>
  <si>
    <t>In den gelb unterlegten Feldern bekommst du eine Rückmeldung ob du richtig</t>
  </si>
  <si>
    <t>oder falsch gerechnet hast.</t>
  </si>
  <si>
    <r>
      <t xml:space="preserve">   x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>=[ - b -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</si>
  <si>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r>
      <t xml:space="preserve">   x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=[ - b+ Wurzel(b</t>
    </r>
    <r>
      <rPr>
        <vertAlign val="superscript"/>
        <sz val="14"/>
        <rFont val="Arial"/>
        <family val="2"/>
      </rPr>
      <t>2</t>
    </r>
    <r>
      <rPr>
        <sz val="14"/>
        <rFont val="Arial"/>
        <family val="2"/>
      </rPr>
      <t>-4ac)]:2a</t>
    </r>
  </si>
  <si>
    <r>
      <t>Achte darauf, dass bei x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 xml:space="preserve"> ein Minuszeichen vor der Wurzel steht.</t>
    </r>
  </si>
  <si>
    <r>
      <t>Bei x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steht ein + vor der Wurzel.</t>
    </r>
  </si>
  <si>
    <t>Quadratische Gleichungen Übung 4 (Bruchgleichung)</t>
  </si>
  <si>
    <r>
      <t>Lösungsformel</t>
    </r>
    <r>
      <rPr>
        <sz val="11"/>
        <rFont val="Arial"/>
        <family val="2"/>
      </rPr>
      <t xml:space="preserve"> nach der die Quadratischen Gleichungen gelöst werden.</t>
    </r>
  </si>
  <si>
    <r>
      <t>x</t>
    </r>
    <r>
      <rPr>
        <vertAlign val="subscript"/>
        <sz val="14"/>
        <color indexed="9"/>
        <rFont val="Arial"/>
        <family val="2"/>
      </rPr>
      <t>*</t>
    </r>
    <r>
      <rPr>
        <sz val="14"/>
        <color indexed="9"/>
        <rFont val="Arial"/>
        <family val="2"/>
      </rPr>
      <t>[x+(</t>
    </r>
  </si>
  <si>
    <r>
      <t xml:space="preserve">)] </t>
    </r>
    <r>
      <rPr>
        <vertAlign val="subscript"/>
        <sz val="14"/>
        <color indexed="9"/>
        <rFont val="Arial"/>
        <family val="2"/>
      </rPr>
      <t xml:space="preserve">* </t>
    </r>
    <r>
      <rPr>
        <sz val="14"/>
        <color indexed="9"/>
        <rFont val="Arial"/>
        <family val="2"/>
      </rPr>
      <t>[</t>
    </r>
  </si>
  <si>
    <r>
      <t>x</t>
    </r>
    <r>
      <rPr>
        <vertAlign val="superscript"/>
        <sz val="14"/>
        <color indexed="9"/>
        <rFont val="Arial"/>
        <family val="2"/>
      </rPr>
      <t>2</t>
    </r>
    <r>
      <rPr>
        <sz val="14"/>
        <color indexed="9"/>
        <rFont val="Arial"/>
        <family val="2"/>
      </rPr>
      <t>+(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</si>
</sst>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</numFmts>
  <fonts count="25">
    <font>
      <sz val="10"/>
      <name val="Arial"/>
      <family val="0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vertAlign val="superscript"/>
      <sz val="14"/>
      <name val="Arial"/>
      <family val="2"/>
    </font>
    <font>
      <vertAlign val="subscript"/>
      <sz val="14"/>
      <name val="Arial"/>
      <family val="2"/>
    </font>
    <font>
      <vertAlign val="subscript"/>
      <sz val="16"/>
      <name val="Arial"/>
      <family val="2"/>
    </font>
    <font>
      <vertAlign val="subscript"/>
      <sz val="14"/>
      <color indexed="8"/>
      <name val="Arial"/>
      <family val="2"/>
    </font>
    <font>
      <b/>
      <vertAlign val="superscript"/>
      <sz val="18"/>
      <name val="Arial"/>
      <family val="2"/>
    </font>
    <font>
      <vertAlign val="superscript"/>
      <sz val="14"/>
      <color indexed="8"/>
      <name val="Arial"/>
      <family val="2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4"/>
      <color indexed="9"/>
      <name val="Arial"/>
      <family val="2"/>
    </font>
    <font>
      <vertAlign val="subscript"/>
      <sz val="14"/>
      <color indexed="9"/>
      <name val="Arial"/>
      <family val="2"/>
    </font>
    <font>
      <vertAlign val="superscript"/>
      <sz val="14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2" fontId="0" fillId="0" borderId="0" xfId="0" applyNumberFormat="1" applyFont="1" applyAlignment="1" applyProtection="1">
      <alignment shrinkToFit="1"/>
      <protection hidden="1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 hidden="1"/>
    </xf>
    <xf numFmtId="2" fontId="0" fillId="2" borderId="0" xfId="0" applyNumberFormat="1" applyFont="1" applyFill="1" applyAlignment="1" applyProtection="1">
      <alignment shrinkToFit="1"/>
      <protection hidden="1"/>
    </xf>
    <xf numFmtId="0" fontId="6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  <xf numFmtId="0" fontId="8" fillId="3" borderId="0" xfId="0" applyFont="1" applyFill="1" applyAlignment="1" applyProtection="1">
      <alignment horizontal="center" shrinkToFit="1"/>
      <protection locked="0"/>
    </xf>
    <xf numFmtId="0" fontId="8" fillId="6" borderId="0" xfId="0" applyFont="1" applyFill="1" applyBorder="1" applyAlignment="1">
      <alignment/>
    </xf>
    <xf numFmtId="0" fontId="8" fillId="6" borderId="0" xfId="0" applyFont="1" applyFill="1" applyBorder="1" applyAlignment="1" applyProtection="1">
      <alignment/>
      <protection hidden="1"/>
    </xf>
    <xf numFmtId="0" fontId="10" fillId="6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3" fillId="6" borderId="0" xfId="0" applyFont="1" applyFill="1" applyBorder="1" applyAlignment="1">
      <alignment/>
    </xf>
    <xf numFmtId="0" fontId="3" fillId="6" borderId="0" xfId="0" applyFont="1" applyFill="1" applyBorder="1" applyAlignment="1" applyProtection="1">
      <alignment/>
      <protection hidden="1"/>
    </xf>
    <xf numFmtId="0" fontId="16" fillId="6" borderId="0" xfId="0" applyFont="1" applyFill="1" applyBorder="1" applyAlignment="1">
      <alignment/>
    </xf>
    <xf numFmtId="0" fontId="3" fillId="6" borderId="0" xfId="0" applyFont="1" applyFill="1" applyAlignment="1">
      <alignment/>
    </xf>
    <xf numFmtId="165" fontId="8" fillId="2" borderId="0" xfId="0" applyNumberFormat="1" applyFont="1" applyFill="1" applyBorder="1" applyAlignment="1" applyProtection="1">
      <alignment horizontal="center" shrinkToFit="1"/>
      <protection hidden="1"/>
    </xf>
    <xf numFmtId="0" fontId="18" fillId="6" borderId="0" xfId="0" applyFont="1" applyFill="1" applyBorder="1" applyAlignment="1">
      <alignment/>
    </xf>
    <xf numFmtId="0" fontId="18" fillId="6" borderId="0" xfId="0" applyFont="1" applyFill="1" applyBorder="1" applyAlignment="1" applyProtection="1">
      <alignment/>
      <protection hidden="1"/>
    </xf>
    <xf numFmtId="0" fontId="19" fillId="6" borderId="0" xfId="0" applyFont="1" applyFill="1" applyBorder="1" applyAlignment="1">
      <alignment/>
    </xf>
    <xf numFmtId="0" fontId="18" fillId="6" borderId="0" xfId="0" applyFont="1" applyFill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1" fillId="0" borderId="3" xfId="0" applyFont="1" applyFill="1" applyBorder="1" applyAlignment="1">
      <alignment horizontal="right" shrinkToFit="1"/>
    </xf>
    <xf numFmtId="0" fontId="1" fillId="0" borderId="4" xfId="0" applyFont="1" applyFill="1" applyBorder="1" applyAlignment="1">
      <alignment horizontal="right" shrinkToFit="1"/>
    </xf>
    <xf numFmtId="0" fontId="22" fillId="0" borderId="0" xfId="0" applyFont="1" applyFill="1" applyAlignment="1" applyProtection="1">
      <alignment horizontal="center" shrinkToFit="1"/>
      <protection hidden="1"/>
    </xf>
    <xf numFmtId="0" fontId="22" fillId="2" borderId="0" xfId="0" applyFont="1" applyFill="1" applyAlignment="1" applyProtection="1">
      <alignment horizontal="center" shrinkToFit="1"/>
      <protection hidden="1"/>
    </xf>
    <xf numFmtId="0" fontId="22" fillId="2" borderId="0" xfId="0" applyFont="1" applyFill="1" applyAlignment="1" applyProtection="1">
      <alignment horizontal="center"/>
      <protection hidden="1"/>
    </xf>
    <xf numFmtId="0" fontId="22" fillId="2" borderId="0" xfId="0" applyFont="1" applyFill="1" applyAlignment="1" applyProtection="1">
      <alignment horizontal="left"/>
      <protection hidden="1"/>
    </xf>
    <xf numFmtId="0" fontId="22" fillId="2" borderId="0" xfId="0" applyFont="1" applyFill="1" applyAlignment="1">
      <alignment/>
    </xf>
    <xf numFmtId="0" fontId="22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9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14" fillId="2" borderId="0" xfId="0" applyFont="1" applyFill="1" applyAlignment="1">
      <alignment vertical="center"/>
    </xf>
    <xf numFmtId="0" fontId="9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 shrinkToFit="1"/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>
      <alignment/>
    </xf>
    <xf numFmtId="0" fontId="5" fillId="2" borderId="0" xfId="0" applyFont="1" applyFill="1" applyBorder="1" applyAlignment="1" applyProtection="1">
      <alignment/>
      <protection hidden="1"/>
    </xf>
    <xf numFmtId="0" fontId="5" fillId="2" borderId="0" xfId="0" applyFont="1" applyFill="1" applyAlignment="1">
      <alignment/>
    </xf>
    <xf numFmtId="0" fontId="22" fillId="2" borderId="0" xfId="0" applyFont="1" applyFill="1" applyAlignment="1">
      <alignment horizontal="center" shrinkToFit="1"/>
    </xf>
    <xf numFmtId="0" fontId="20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/>
      <protection hidden="1"/>
    </xf>
    <xf numFmtId="165" fontId="22" fillId="2" borderId="0" xfId="0" applyNumberFormat="1" applyFont="1" applyFill="1" applyBorder="1" applyAlignment="1" applyProtection="1">
      <alignment horizontal="center" shrinkToFit="1"/>
      <protection hidden="1"/>
    </xf>
    <xf numFmtId="0" fontId="8" fillId="2" borderId="0" xfId="0" applyFont="1" applyFill="1" applyAlignment="1">
      <alignment horizontal="center" shrinkToFit="1"/>
    </xf>
    <xf numFmtId="0" fontId="7" fillId="2" borderId="0" xfId="0" applyFont="1" applyFill="1" applyAlignment="1" applyProtection="1">
      <alignment horizontal="center" shrinkToFit="1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8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 shrinkToFit="1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5" borderId="0" xfId="0" applyFont="1" applyFill="1" applyAlignment="1" applyProtection="1">
      <alignment shrinkToFit="1"/>
      <protection hidden="1"/>
    </xf>
    <xf numFmtId="0" fontId="3" fillId="5" borderId="5" xfId="0" applyFont="1" applyFill="1" applyBorder="1" applyAlignment="1" applyProtection="1">
      <alignment shrinkToFit="1"/>
      <protection hidden="1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 shrinkToFit="1"/>
      <protection hidden="1"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3" fillId="4" borderId="6" xfId="0" applyFont="1" applyFill="1" applyBorder="1" applyAlignment="1" applyProtection="1">
      <alignment/>
      <protection hidden="1"/>
    </xf>
    <xf numFmtId="0" fontId="8" fillId="4" borderId="5" xfId="0" applyFont="1" applyFill="1" applyBorder="1" applyAlignment="1" applyProtection="1">
      <alignment horizontal="center" shrinkToFit="1"/>
      <protection hidden="1" locked="0"/>
    </xf>
    <xf numFmtId="0" fontId="8" fillId="4" borderId="0" xfId="0" applyFont="1" applyFill="1" applyAlignment="1" applyProtection="1">
      <alignment horizontal="center" shrinkToFit="1"/>
      <protection hidden="1" locked="0"/>
    </xf>
    <xf numFmtId="165" fontId="8" fillId="4" borderId="5" xfId="0" applyNumberFormat="1" applyFont="1" applyFill="1" applyBorder="1" applyAlignment="1" applyProtection="1">
      <alignment horizontal="center" shrinkToFit="1"/>
      <protection hidden="1" locked="0"/>
    </xf>
    <xf numFmtId="165" fontId="8" fillId="4" borderId="7" xfId="0" applyNumberFormat="1" applyFont="1" applyFill="1" applyBorder="1" applyAlignment="1" applyProtection="1">
      <alignment horizontal="center" shrinkToFit="1"/>
      <protection hidden="1" locked="0"/>
    </xf>
    <xf numFmtId="165" fontId="8" fillId="4" borderId="8" xfId="0" applyNumberFormat="1" applyFont="1" applyFill="1" applyBorder="1" applyAlignment="1" applyProtection="1">
      <alignment horizontal="center" shrinkToFit="1"/>
      <protection hidden="1" locked="0"/>
    </xf>
    <xf numFmtId="165" fontId="8" fillId="4" borderId="9" xfId="0" applyNumberFormat="1" applyFont="1" applyFill="1" applyBorder="1" applyAlignment="1" applyProtection="1">
      <alignment horizontal="center" shrinkToFit="1"/>
      <protection hidden="1" locked="0"/>
    </xf>
    <xf numFmtId="0" fontId="21" fillId="2" borderId="0" xfId="0" applyFont="1" applyFill="1" applyBorder="1" applyAlignment="1" applyProtection="1">
      <alignment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 hidden="1"/>
    </xf>
    <xf numFmtId="0" fontId="14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0" applyFont="1" applyFill="1" applyAlignment="1" applyProtection="1">
      <alignment horizontal="right"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">
      <selection activeCell="I1" sqref="I1"/>
    </sheetView>
  </sheetViews>
  <sheetFormatPr defaultColWidth="11.421875" defaultRowHeight="12.75"/>
  <cols>
    <col min="1" max="1" width="7.140625" style="0" customWidth="1"/>
    <col min="2" max="2" width="5.8515625" style="0" customWidth="1"/>
    <col min="3" max="3" width="7.28125" style="0" customWidth="1"/>
    <col min="4" max="4" width="5.57421875" style="0" customWidth="1"/>
    <col min="5" max="5" width="7.140625" style="0" customWidth="1"/>
    <col min="6" max="6" width="6.7109375" style="0" customWidth="1"/>
    <col min="7" max="7" width="6.8515625" style="0" customWidth="1"/>
    <col min="8" max="8" width="5.8515625" style="0" customWidth="1"/>
    <col min="9" max="9" width="6.28125" style="0" customWidth="1"/>
    <col min="10" max="10" width="5.7109375" style="0" customWidth="1"/>
    <col min="11" max="11" width="6.00390625" style="0" customWidth="1"/>
    <col min="12" max="13" width="5.8515625" style="0" customWidth="1"/>
    <col min="14" max="14" width="5.421875" style="0" customWidth="1"/>
    <col min="15" max="15" width="6.140625" style="0" customWidth="1"/>
    <col min="16" max="16" width="6.28125" style="0" customWidth="1"/>
    <col min="17" max="17" width="5.7109375" style="0" customWidth="1"/>
    <col min="18" max="19" width="5.8515625" style="0" customWidth="1"/>
    <col min="20" max="20" width="4.8515625" style="0" customWidth="1"/>
    <col min="21" max="21" width="3.421875" style="0" customWidth="1"/>
  </cols>
  <sheetData>
    <row r="1" spans="1:23" ht="25.5">
      <c r="A1" s="45" t="s">
        <v>6</v>
      </c>
      <c r="B1" s="45"/>
      <c r="C1" s="45"/>
      <c r="D1" s="46" t="s">
        <v>46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>
      <c r="A2" s="45"/>
      <c r="B2" s="45"/>
      <c r="C2" s="45"/>
      <c r="D2" s="13" t="s">
        <v>36</v>
      </c>
      <c r="E2" s="13"/>
      <c r="F2" s="13"/>
      <c r="G2" s="13"/>
      <c r="H2" s="13"/>
      <c r="I2" s="14"/>
      <c r="J2" s="14"/>
      <c r="K2" s="14"/>
      <c r="L2" s="14"/>
      <c r="M2" s="14"/>
      <c r="N2" s="14"/>
      <c r="O2" s="14"/>
      <c r="P2" s="14"/>
      <c r="Q2" s="2"/>
      <c r="R2" s="2"/>
      <c r="S2" s="2"/>
      <c r="T2" s="2"/>
      <c r="U2" s="2"/>
      <c r="V2" s="2"/>
      <c r="W2" s="2"/>
    </row>
    <row r="3" spans="1:23" ht="15">
      <c r="A3" s="2"/>
      <c r="B3" s="2"/>
      <c r="C3" s="2"/>
      <c r="D3" s="13" t="s">
        <v>37</v>
      </c>
      <c r="E3" s="13"/>
      <c r="F3" s="13"/>
      <c r="G3" s="13"/>
      <c r="H3" s="13"/>
      <c r="I3" s="14"/>
      <c r="J3" s="14"/>
      <c r="K3" s="14"/>
      <c r="L3" s="14"/>
      <c r="M3" s="14"/>
      <c r="N3" s="14"/>
      <c r="O3" s="14"/>
      <c r="P3" s="14"/>
      <c r="Q3" s="9"/>
      <c r="R3" s="9"/>
      <c r="S3" s="9"/>
      <c r="T3" s="9"/>
      <c r="U3" s="9"/>
      <c r="V3" s="2"/>
      <c r="W3" s="2"/>
    </row>
    <row r="4" spans="1:23" ht="15">
      <c r="A4" s="2"/>
      <c r="B4" s="2"/>
      <c r="C4" s="2"/>
      <c r="D4" s="15" t="s">
        <v>38</v>
      </c>
      <c r="E4" s="15"/>
      <c r="F4" s="15"/>
      <c r="G4" s="15"/>
      <c r="H4" s="15"/>
      <c r="I4" s="15"/>
      <c r="J4" s="15"/>
      <c r="K4" s="15"/>
      <c r="L4" s="16"/>
      <c r="M4" s="16"/>
      <c r="N4" s="16"/>
      <c r="O4" s="16"/>
      <c r="P4" s="16"/>
      <c r="Q4" s="9"/>
      <c r="R4" s="9"/>
      <c r="S4" s="9"/>
      <c r="T4" s="9"/>
      <c r="U4" s="9"/>
      <c r="V4" s="2"/>
      <c r="W4" s="2"/>
    </row>
    <row r="5" spans="1:23" ht="15">
      <c r="A5" s="2"/>
      <c r="B5" s="2"/>
      <c r="C5" s="2"/>
      <c r="D5" s="15" t="s">
        <v>39</v>
      </c>
      <c r="E5" s="15"/>
      <c r="F5" s="15"/>
      <c r="G5" s="15"/>
      <c r="H5" s="15"/>
      <c r="I5" s="16"/>
      <c r="J5" s="16"/>
      <c r="K5" s="16"/>
      <c r="L5" s="16"/>
      <c r="M5" s="16"/>
      <c r="N5" s="16"/>
      <c r="O5" s="16"/>
      <c r="P5" s="16"/>
      <c r="Q5" s="9"/>
      <c r="R5" s="9"/>
      <c r="S5" s="9"/>
      <c r="T5" s="9"/>
      <c r="U5" s="9"/>
      <c r="V5" s="2"/>
      <c r="W5" s="2"/>
    </row>
    <row r="6" spans="1:23" ht="15">
      <c r="A6" s="2"/>
      <c r="B6" s="2"/>
      <c r="C6" s="2"/>
      <c r="D6" s="17" t="s">
        <v>40</v>
      </c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9"/>
      <c r="R6" s="9"/>
      <c r="S6" s="9"/>
      <c r="T6" s="9"/>
      <c r="U6" s="9"/>
      <c r="V6" s="2"/>
      <c r="W6" s="2"/>
    </row>
    <row r="7" spans="1:23" ht="15">
      <c r="A7" s="2"/>
      <c r="B7" s="2"/>
      <c r="C7" s="2"/>
      <c r="D7" s="17" t="s">
        <v>41</v>
      </c>
      <c r="E7" s="17"/>
      <c r="F7" s="17"/>
      <c r="G7" s="17"/>
      <c r="H7" s="17"/>
      <c r="I7" s="18"/>
      <c r="J7" s="18"/>
      <c r="K7" s="18"/>
      <c r="L7" s="18"/>
      <c r="M7" s="18"/>
      <c r="N7" s="18"/>
      <c r="O7" s="18"/>
      <c r="P7" s="18"/>
      <c r="Q7" s="9"/>
      <c r="R7" s="9"/>
      <c r="S7" s="9"/>
      <c r="T7" s="9"/>
      <c r="U7" s="9"/>
      <c r="V7" s="2"/>
      <c r="W7" s="2"/>
    </row>
    <row r="8" spans="1:23" ht="15">
      <c r="A8" s="2"/>
      <c r="B8" s="2"/>
      <c r="C8" s="2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9"/>
      <c r="Q8" s="9"/>
      <c r="R8" s="9"/>
      <c r="S8" s="9"/>
      <c r="T8" s="9"/>
      <c r="U8" s="9"/>
      <c r="V8" s="2"/>
      <c r="W8" s="2"/>
    </row>
    <row r="9" spans="1:23" ht="15">
      <c r="A9" s="2"/>
      <c r="B9" s="2"/>
      <c r="C9" s="2"/>
      <c r="D9" s="3"/>
      <c r="E9" s="3"/>
      <c r="F9" s="3"/>
      <c r="G9" s="3"/>
      <c r="H9" s="3"/>
      <c r="I9" s="3"/>
      <c r="J9" s="3"/>
      <c r="K9" s="2"/>
      <c r="L9" s="2"/>
      <c r="M9" s="2"/>
      <c r="N9" s="2"/>
      <c r="O9" s="2"/>
      <c r="P9" s="9"/>
      <c r="Q9" s="9"/>
      <c r="R9" s="9"/>
      <c r="S9" s="9"/>
      <c r="T9" s="9"/>
      <c r="U9" s="9"/>
      <c r="V9" s="2"/>
      <c r="W9" s="2"/>
    </row>
    <row r="10" spans="1:23" ht="21.75" customHeight="1">
      <c r="A10" s="90"/>
      <c r="B10" s="93"/>
      <c r="C10" s="90"/>
      <c r="D10" s="90"/>
      <c r="E10" s="90"/>
      <c r="F10" s="94"/>
      <c r="G10" s="90"/>
      <c r="H10" s="90"/>
      <c r="I10" s="90"/>
      <c r="J10" s="90"/>
      <c r="K10" s="90"/>
      <c r="L10" s="90"/>
      <c r="M10" s="10"/>
      <c r="N10" s="90"/>
      <c r="O10" s="90"/>
      <c r="P10" s="90"/>
      <c r="Q10" s="91" t="s">
        <v>33</v>
      </c>
      <c r="R10" s="76"/>
      <c r="S10" s="76"/>
      <c r="T10" s="49" t="s">
        <v>32</v>
      </c>
      <c r="U10" s="2"/>
      <c r="V10" s="2"/>
      <c r="W10" s="2"/>
    </row>
    <row r="11" spans="1:23" ht="18">
      <c r="A11" s="84"/>
      <c r="B11" s="85"/>
      <c r="C11" s="85"/>
      <c r="D11" s="85"/>
      <c r="E11" s="85"/>
      <c r="F11" s="19">
        <v>7</v>
      </c>
      <c r="G11" s="84" t="s">
        <v>9</v>
      </c>
      <c r="H11" s="84"/>
      <c r="I11" s="84" t="s">
        <v>21</v>
      </c>
      <c r="J11" s="19">
        <v>6</v>
      </c>
      <c r="K11" s="43" t="s">
        <v>5</v>
      </c>
      <c r="L11" s="88"/>
      <c r="M11" s="83"/>
      <c r="N11" s="88"/>
      <c r="O11" s="92"/>
      <c r="P11" s="88"/>
      <c r="Q11" s="10"/>
      <c r="R11" s="69" t="str">
        <f>IF(R10=-G13,"richtig","falsch")</f>
        <v>falsch</v>
      </c>
      <c r="S11" s="69" t="str">
        <f>IF(S10=-J13,"richtig","falsch")</f>
        <v>falsch</v>
      </c>
      <c r="T11" s="10"/>
      <c r="U11" s="2"/>
      <c r="V11" s="2"/>
      <c r="W11" s="2"/>
    </row>
    <row r="12" spans="1:23" ht="18.75" customHeight="1">
      <c r="A12" s="86"/>
      <c r="B12" s="85"/>
      <c r="C12" s="85"/>
      <c r="D12" s="85"/>
      <c r="E12" s="85"/>
      <c r="F12" s="48" t="s">
        <v>13</v>
      </c>
      <c r="G12" s="87"/>
      <c r="H12" s="88" t="s">
        <v>10</v>
      </c>
      <c r="I12" s="89" t="s">
        <v>11</v>
      </c>
      <c r="J12" s="88"/>
      <c r="K12" s="83" t="s">
        <v>12</v>
      </c>
      <c r="L12" s="19">
        <v>1</v>
      </c>
      <c r="M12" s="83" t="s">
        <v>15</v>
      </c>
      <c r="N12" s="88" t="s">
        <v>23</v>
      </c>
      <c r="O12" s="88" t="s">
        <v>4</v>
      </c>
      <c r="P12" s="77"/>
      <c r="Q12" s="44" t="s">
        <v>17</v>
      </c>
      <c r="R12" s="44" t="s">
        <v>7</v>
      </c>
      <c r="S12" s="77"/>
      <c r="T12" s="44" t="s">
        <v>16</v>
      </c>
      <c r="U12" s="2"/>
      <c r="V12" s="2"/>
      <c r="W12" s="2"/>
    </row>
    <row r="13" spans="1:23" ht="18">
      <c r="A13" s="88"/>
      <c r="B13" s="90"/>
      <c r="C13" s="90"/>
      <c r="D13" s="90"/>
      <c r="E13" s="90"/>
      <c r="F13" s="95" t="s">
        <v>14</v>
      </c>
      <c r="G13" s="19">
        <v>5</v>
      </c>
      <c r="H13" s="88" t="s">
        <v>5</v>
      </c>
      <c r="I13" s="88" t="s">
        <v>21</v>
      </c>
      <c r="J13" s="50">
        <f>J11+G13</f>
        <v>11</v>
      </c>
      <c r="K13" s="88" t="s">
        <v>5</v>
      </c>
      <c r="L13" s="88"/>
      <c r="M13" s="83"/>
      <c r="N13" s="88"/>
      <c r="O13" s="88"/>
      <c r="P13" s="69" t="str">
        <f>IF(P12=G13,"richtig","falsch")</f>
        <v>falsch</v>
      </c>
      <c r="Q13" s="10"/>
      <c r="R13" s="10"/>
      <c r="S13" s="69" t="str">
        <f>IF(S12=J13,"richtig","falsch")</f>
        <v>falsch</v>
      </c>
      <c r="T13" s="9"/>
      <c r="U13" s="2"/>
      <c r="V13" s="2"/>
      <c r="W13" s="2"/>
    </row>
    <row r="14" spans="1:23" ht="18.75">
      <c r="A14" s="44"/>
      <c r="B14" s="88"/>
      <c r="C14" s="44"/>
      <c r="D14" s="88"/>
      <c r="E14" s="51"/>
      <c r="F14" s="82">
        <f>IF(F30=0,"Diese Werte führen zu keiner Quadratischen Gleichung","")</f>
      </c>
      <c r="G14" s="44"/>
      <c r="H14" s="43"/>
      <c r="I14" s="44"/>
      <c r="J14" s="43"/>
      <c r="K14" s="44"/>
      <c r="L14" s="43"/>
      <c r="M14" s="10"/>
      <c r="N14" s="10"/>
      <c r="O14" s="10"/>
      <c r="P14" s="9"/>
      <c r="Q14" s="9"/>
      <c r="R14" s="9"/>
      <c r="S14" s="9"/>
      <c r="T14" s="2"/>
      <c r="U14" s="2"/>
      <c r="V14" s="2"/>
      <c r="W14" s="2"/>
    </row>
    <row r="15" spans="1:23" ht="21">
      <c r="A15" s="44"/>
      <c r="B15" s="77"/>
      <c r="C15" s="44" t="s">
        <v>19</v>
      </c>
      <c r="D15" s="77"/>
      <c r="E15" s="49" t="s">
        <v>25</v>
      </c>
      <c r="F15" s="43" t="s">
        <v>7</v>
      </c>
      <c r="G15" s="77"/>
      <c r="H15" s="43" t="s">
        <v>18</v>
      </c>
      <c r="I15" s="44" t="s">
        <v>7</v>
      </c>
      <c r="J15" s="77"/>
      <c r="K15" s="49" t="s">
        <v>27</v>
      </c>
      <c r="L15" s="77"/>
      <c r="M15" s="44" t="s">
        <v>4</v>
      </c>
      <c r="N15" s="77"/>
      <c r="O15" s="44" t="s">
        <v>17</v>
      </c>
      <c r="P15" s="44" t="s">
        <v>7</v>
      </c>
      <c r="Q15" s="77"/>
      <c r="R15" s="49" t="s">
        <v>16</v>
      </c>
      <c r="S15" s="9"/>
      <c r="T15" s="2"/>
      <c r="U15" s="2"/>
      <c r="V15" s="2"/>
      <c r="W15" s="2"/>
    </row>
    <row r="16" spans="1:23" ht="18">
      <c r="A16" s="44"/>
      <c r="B16" s="69" t="str">
        <f>IF(B15=B17,"richtig","falsch")</f>
        <v>falsch</v>
      </c>
      <c r="C16" s="44"/>
      <c r="D16" s="69" t="str">
        <f>IF(D15=D17,"richtig","falsch")</f>
        <v>falsch</v>
      </c>
      <c r="E16" s="44"/>
      <c r="F16" s="43"/>
      <c r="G16" s="69" t="str">
        <f>IF(G15=G17,"richtig","falsch")</f>
        <v>falsch</v>
      </c>
      <c r="H16" s="43"/>
      <c r="I16" s="44"/>
      <c r="J16" s="69" t="str">
        <f>IF(J15=J17,"richtig","falsch")</f>
        <v>falsch</v>
      </c>
      <c r="K16" s="44"/>
      <c r="L16" s="69" t="str">
        <f>IF(L15=L17,"richtig","falsch")</f>
        <v>falsch</v>
      </c>
      <c r="M16" s="9"/>
      <c r="N16" s="69" t="str">
        <f>IF(N15=N17,"richtig","falsch")</f>
        <v>falsch</v>
      </c>
      <c r="O16" s="9"/>
      <c r="P16" s="9"/>
      <c r="Q16" s="69" t="str">
        <f>IF(Q15=Q17,"richtig","falsch")</f>
        <v>falsch</v>
      </c>
      <c r="R16" s="9"/>
      <c r="S16" s="9"/>
      <c r="T16" s="2"/>
      <c r="U16" s="2"/>
      <c r="V16" s="2"/>
      <c r="W16" s="2"/>
    </row>
    <row r="17" spans="1:22" ht="21">
      <c r="A17" s="41"/>
      <c r="B17" s="38">
        <f>F11</f>
        <v>7</v>
      </c>
      <c r="C17" s="39" t="s">
        <v>48</v>
      </c>
      <c r="D17" s="38">
        <f>J13</f>
        <v>11</v>
      </c>
      <c r="E17" s="40" t="s">
        <v>25</v>
      </c>
      <c r="F17" s="41" t="s">
        <v>7</v>
      </c>
      <c r="G17" s="38">
        <f>J11</f>
        <v>6</v>
      </c>
      <c r="H17" s="41" t="s">
        <v>49</v>
      </c>
      <c r="I17" s="39" t="s">
        <v>7</v>
      </c>
      <c r="J17" s="37">
        <f>G13</f>
        <v>5</v>
      </c>
      <c r="K17" s="40" t="s">
        <v>27</v>
      </c>
      <c r="L17" s="38">
        <f>L12</f>
        <v>1</v>
      </c>
      <c r="M17" s="39" t="s">
        <v>4</v>
      </c>
      <c r="N17" s="38">
        <f>G13</f>
        <v>5</v>
      </c>
      <c r="O17" s="39" t="s">
        <v>49</v>
      </c>
      <c r="P17" s="39" t="s">
        <v>7</v>
      </c>
      <c r="Q17" s="38">
        <f>J13</f>
        <v>11</v>
      </c>
      <c r="R17" s="40" t="s">
        <v>16</v>
      </c>
      <c r="S17" s="54"/>
      <c r="T17" s="2"/>
      <c r="U17" s="2"/>
      <c r="V17" s="2"/>
    </row>
    <row r="18" spans="1:23" ht="22.5">
      <c r="A18" s="77"/>
      <c r="B18" s="44" t="s">
        <v>20</v>
      </c>
      <c r="C18" s="77"/>
      <c r="D18" s="49" t="s">
        <v>24</v>
      </c>
      <c r="E18" s="44" t="s">
        <v>22</v>
      </c>
      <c r="F18" s="77"/>
      <c r="G18" s="43" t="s">
        <v>8</v>
      </c>
      <c r="H18" s="77"/>
      <c r="I18" s="43" t="s">
        <v>8</v>
      </c>
      <c r="J18" s="77"/>
      <c r="K18" s="43" t="s">
        <v>29</v>
      </c>
      <c r="L18" s="47" t="s">
        <v>34</v>
      </c>
      <c r="M18" s="77"/>
      <c r="N18" s="49" t="s">
        <v>35</v>
      </c>
      <c r="O18" s="77"/>
      <c r="P18" s="44" t="s">
        <v>17</v>
      </c>
      <c r="Q18" s="44" t="s">
        <v>7</v>
      </c>
      <c r="R18" s="77"/>
      <c r="S18" s="44" t="s">
        <v>16</v>
      </c>
      <c r="T18" s="2"/>
      <c r="U18" s="2"/>
      <c r="V18" s="2"/>
      <c r="W18" s="2"/>
    </row>
    <row r="19" spans="1:23" ht="15">
      <c r="A19" s="69" t="str">
        <f>IF(A18=A20,"richtig","falsch")</f>
        <v>falsch</v>
      </c>
      <c r="B19" s="2"/>
      <c r="C19" s="69" t="str">
        <f>IF(C18=C20,"richtig","falsch")</f>
        <v>falsch</v>
      </c>
      <c r="D19" s="2"/>
      <c r="E19" s="2"/>
      <c r="F19" s="69" t="str">
        <f>IF(F18=F20,"richtig","falsch")</f>
        <v>falsch</v>
      </c>
      <c r="G19" s="2"/>
      <c r="H19" s="69" t="str">
        <f>IF(H18=H20,"richtig","falsch")</f>
        <v>falsch</v>
      </c>
      <c r="I19" s="2"/>
      <c r="J19" s="69" t="str">
        <f>IF(J18=J20,"richtig","falsch")</f>
        <v>falsch</v>
      </c>
      <c r="K19" s="2"/>
      <c r="L19" s="2"/>
      <c r="M19" s="69" t="str">
        <f>IF(M18=M20,"richtig","falsch")</f>
        <v>falsch</v>
      </c>
      <c r="N19" s="2"/>
      <c r="O19" s="69" t="str">
        <f>IF(O18=O20,"richtig","falsch")</f>
        <v>falsch</v>
      </c>
      <c r="P19" s="2"/>
      <c r="Q19" s="2"/>
      <c r="R19" s="69" t="str">
        <f>IF(R18=R20,"richtig","falsch")</f>
        <v>falsch</v>
      </c>
      <c r="S19" s="9"/>
      <c r="T19" s="2"/>
      <c r="U19" s="2"/>
      <c r="V19" s="2"/>
      <c r="W19" s="2"/>
    </row>
    <row r="20" spans="1:23" ht="22.5">
      <c r="A20" s="38">
        <f>F11</f>
        <v>7</v>
      </c>
      <c r="B20" s="39" t="s">
        <v>50</v>
      </c>
      <c r="C20" s="38">
        <f>F11*J13</f>
        <v>77</v>
      </c>
      <c r="D20" s="40" t="s">
        <v>24</v>
      </c>
      <c r="E20" s="39" t="s">
        <v>50</v>
      </c>
      <c r="F20" s="38">
        <f>G13</f>
        <v>5</v>
      </c>
      <c r="G20" s="41" t="s">
        <v>8</v>
      </c>
      <c r="H20" s="38">
        <f>J11</f>
        <v>6</v>
      </c>
      <c r="I20" s="41" t="s">
        <v>8</v>
      </c>
      <c r="J20" s="38">
        <f>G13*J11</f>
        <v>30</v>
      </c>
      <c r="K20" s="41" t="s">
        <v>29</v>
      </c>
      <c r="L20" s="42" t="s">
        <v>34</v>
      </c>
      <c r="M20" s="38">
        <f>L12</f>
        <v>1</v>
      </c>
      <c r="N20" s="40" t="s">
        <v>35</v>
      </c>
      <c r="O20" s="38">
        <f>L12*G13</f>
        <v>5</v>
      </c>
      <c r="P20" s="39" t="s">
        <v>49</v>
      </c>
      <c r="Q20" s="39" t="s">
        <v>7</v>
      </c>
      <c r="R20" s="38">
        <f>J13</f>
        <v>11</v>
      </c>
      <c r="S20" s="39" t="s">
        <v>16</v>
      </c>
      <c r="T20" s="2"/>
      <c r="U20" s="2"/>
      <c r="V20" s="2"/>
      <c r="W20" s="2"/>
    </row>
    <row r="21" spans="1:22" ht="21">
      <c r="A21" s="2"/>
      <c r="B21" s="2"/>
      <c r="C21" s="2"/>
      <c r="D21" s="2"/>
      <c r="E21" s="2"/>
      <c r="F21" s="77"/>
      <c r="G21" s="44" t="s">
        <v>20</v>
      </c>
      <c r="H21" s="77"/>
      <c r="I21" s="49" t="s">
        <v>28</v>
      </c>
      <c r="J21" s="77"/>
      <c r="K21" s="43" t="s">
        <v>26</v>
      </c>
      <c r="L21" s="77"/>
      <c r="M21" s="44" t="s">
        <v>20</v>
      </c>
      <c r="N21" s="77"/>
      <c r="O21" s="44" t="s">
        <v>8</v>
      </c>
      <c r="P21" s="77"/>
      <c r="Q21" s="43" t="s">
        <v>8</v>
      </c>
      <c r="R21" s="77"/>
      <c r="S21" s="49" t="s">
        <v>5</v>
      </c>
      <c r="T21" s="2"/>
      <c r="U21" s="2"/>
      <c r="V21" s="2"/>
    </row>
    <row r="22" spans="1:23" ht="18">
      <c r="A22" s="44"/>
      <c r="B22" s="43"/>
      <c r="C22" s="44"/>
      <c r="D22" s="43"/>
      <c r="E22" s="44"/>
      <c r="F22" s="69" t="str">
        <f>IF(F21=F23,"richtig","falsch")</f>
        <v>falsch</v>
      </c>
      <c r="G22" s="44"/>
      <c r="H22" s="69" t="str">
        <f>IF(H21=H23,"richtig","falsch")</f>
        <v>falsch</v>
      </c>
      <c r="I22" s="44"/>
      <c r="J22" s="69" t="str">
        <f>IF(J21=J23,"richtig","falsch")</f>
        <v>falsch</v>
      </c>
      <c r="K22" s="43"/>
      <c r="L22" s="69" t="str">
        <f>IF(L21=L23,"richtig","falsch")</f>
        <v>falsch</v>
      </c>
      <c r="M22" s="54"/>
      <c r="N22" s="69" t="str">
        <f>IF(N21=N23,"richtig","falsch")</f>
        <v>falsch</v>
      </c>
      <c r="O22" s="2"/>
      <c r="P22" s="69" t="str">
        <f>IF(P21=P23,"richtig","falsch")</f>
        <v>falsch</v>
      </c>
      <c r="Q22" s="9"/>
      <c r="R22" s="69" t="str">
        <f>IF(R21=R23,"richtig","falsch")</f>
        <v>falsch</v>
      </c>
      <c r="S22" s="9"/>
      <c r="T22" s="2"/>
      <c r="U22" s="2"/>
      <c r="V22" s="2"/>
      <c r="W22" s="2"/>
    </row>
    <row r="23" spans="1:23" ht="21">
      <c r="A23" s="2"/>
      <c r="B23" s="2"/>
      <c r="C23" s="59"/>
      <c r="D23" s="44"/>
      <c r="E23" s="55"/>
      <c r="F23" s="37">
        <f>F11+1</f>
        <v>8</v>
      </c>
      <c r="G23" s="39" t="s">
        <v>50</v>
      </c>
      <c r="H23" s="37">
        <f>F11*J13+G13+J11</f>
        <v>88</v>
      </c>
      <c r="I23" s="40" t="s">
        <v>28</v>
      </c>
      <c r="J23" s="37">
        <f>G13*J11</f>
        <v>30</v>
      </c>
      <c r="K23" s="41" t="s">
        <v>26</v>
      </c>
      <c r="L23" s="37">
        <f>L12</f>
        <v>1</v>
      </c>
      <c r="M23" s="39" t="s">
        <v>50</v>
      </c>
      <c r="N23" s="37">
        <f>L12*J13</f>
        <v>11</v>
      </c>
      <c r="O23" s="39" t="s">
        <v>8</v>
      </c>
      <c r="P23" s="37">
        <f>L12*G13</f>
        <v>5</v>
      </c>
      <c r="Q23" s="41" t="s">
        <v>8</v>
      </c>
      <c r="R23" s="38">
        <f>L12*G13*J13</f>
        <v>55</v>
      </c>
      <c r="S23" s="40" t="s">
        <v>5</v>
      </c>
      <c r="T23" s="54"/>
      <c r="U23" s="2"/>
      <c r="V23" s="2"/>
      <c r="W23" s="2"/>
    </row>
    <row r="24" spans="1:23" ht="21">
      <c r="A24" s="44"/>
      <c r="B24" s="43"/>
      <c r="C24" s="44"/>
      <c r="D24" s="43"/>
      <c r="E24" s="44"/>
      <c r="F24" s="77"/>
      <c r="G24" s="44" t="s">
        <v>20</v>
      </c>
      <c r="H24" s="77"/>
      <c r="I24" s="49" t="s">
        <v>28</v>
      </c>
      <c r="J24" s="77"/>
      <c r="K24" s="43" t="s">
        <v>26</v>
      </c>
      <c r="L24" s="77"/>
      <c r="M24" s="44" t="s">
        <v>20</v>
      </c>
      <c r="N24" s="77"/>
      <c r="O24" s="43" t="s">
        <v>8</v>
      </c>
      <c r="P24" s="77"/>
      <c r="Q24" s="49" t="s">
        <v>5</v>
      </c>
      <c r="R24" s="9"/>
      <c r="S24" s="9"/>
      <c r="T24" s="2"/>
      <c r="U24" s="2"/>
      <c r="V24" s="2"/>
      <c r="W24" s="2"/>
    </row>
    <row r="25" spans="1:23" ht="18">
      <c r="A25" s="44"/>
      <c r="B25" s="43"/>
      <c r="C25" s="44"/>
      <c r="D25" s="43"/>
      <c r="E25" s="44"/>
      <c r="F25" s="69" t="str">
        <f>IF(F24=F26,"richtig","falsch")</f>
        <v>falsch</v>
      </c>
      <c r="G25" s="44"/>
      <c r="H25" s="69" t="str">
        <f>IF(H24=H26,"richtig","falsch")</f>
        <v>falsch</v>
      </c>
      <c r="I25" s="44"/>
      <c r="J25" s="69" t="str">
        <f>IF(J24=J26,"richtig","falsch")</f>
        <v>falsch</v>
      </c>
      <c r="K25" s="43"/>
      <c r="L25" s="69" t="str">
        <f>IF(L24=L26,"richtig","falsch")</f>
        <v>falsch</v>
      </c>
      <c r="M25" s="9"/>
      <c r="N25" s="69" t="str">
        <f>IF(N24=N26,"richtig","falsch")</f>
        <v>falsch</v>
      </c>
      <c r="O25" s="9"/>
      <c r="P25" s="69" t="str">
        <f>IF(P24=P26,"richtig","falsch")</f>
        <v>falsch</v>
      </c>
      <c r="Q25" s="9"/>
      <c r="R25" s="9"/>
      <c r="S25" s="9"/>
      <c r="T25" s="2"/>
      <c r="U25" s="2"/>
      <c r="V25" s="2"/>
      <c r="W25" s="2"/>
    </row>
    <row r="26" spans="1:23" ht="21">
      <c r="A26" s="44"/>
      <c r="B26" s="43"/>
      <c r="C26" s="39"/>
      <c r="D26" s="41"/>
      <c r="E26" s="39"/>
      <c r="F26" s="38">
        <f>F11+1</f>
        <v>8</v>
      </c>
      <c r="G26" s="39" t="s">
        <v>50</v>
      </c>
      <c r="H26" s="38">
        <f>F11*J13+G13+J11</f>
        <v>88</v>
      </c>
      <c r="I26" s="40" t="s">
        <v>28</v>
      </c>
      <c r="J26" s="38">
        <f>G13*J11</f>
        <v>30</v>
      </c>
      <c r="K26" s="41" t="s">
        <v>26</v>
      </c>
      <c r="L26" s="38">
        <f>L12</f>
        <v>1</v>
      </c>
      <c r="M26" s="39" t="s">
        <v>50</v>
      </c>
      <c r="N26" s="38">
        <f>L12*J13+L12*G13</f>
        <v>16</v>
      </c>
      <c r="O26" s="41" t="s">
        <v>8</v>
      </c>
      <c r="P26" s="38">
        <f>L12*G13*J13</f>
        <v>55</v>
      </c>
      <c r="Q26" s="40" t="s">
        <v>5</v>
      </c>
      <c r="R26" s="54"/>
      <c r="S26" s="9"/>
      <c r="T26" s="2"/>
      <c r="U26" s="2"/>
      <c r="V26" s="2"/>
      <c r="W26" s="2"/>
    </row>
    <row r="27" spans="1:23" ht="18">
      <c r="A27" s="44"/>
      <c r="B27" s="43"/>
      <c r="C27" s="44"/>
      <c r="D27" s="43"/>
      <c r="E27" s="44"/>
      <c r="F27" s="60" t="s">
        <v>0</v>
      </c>
      <c r="G27" s="56"/>
      <c r="H27" s="60" t="s">
        <v>1</v>
      </c>
      <c r="I27" s="57"/>
      <c r="J27" s="60" t="s">
        <v>2</v>
      </c>
      <c r="K27" s="52"/>
      <c r="L27" s="61"/>
      <c r="M27" s="39"/>
      <c r="N27" s="38"/>
      <c r="O27" s="41"/>
      <c r="P27" s="38"/>
      <c r="Q27" s="40"/>
      <c r="R27" s="54"/>
      <c r="S27" s="9"/>
      <c r="T27" s="2"/>
      <c r="U27" s="2"/>
      <c r="V27" s="2"/>
      <c r="W27" s="2"/>
    </row>
    <row r="28" spans="1:23" ht="21">
      <c r="A28" s="44"/>
      <c r="B28" s="2"/>
      <c r="C28" s="2"/>
      <c r="D28" s="2"/>
      <c r="E28" s="2"/>
      <c r="F28" s="77"/>
      <c r="G28" s="44" t="s">
        <v>20</v>
      </c>
      <c r="H28" s="77"/>
      <c r="I28" s="49" t="s">
        <v>28</v>
      </c>
      <c r="J28" s="77"/>
      <c r="K28" s="43" t="s">
        <v>26</v>
      </c>
      <c r="L28" s="62">
        <v>0</v>
      </c>
      <c r="M28" s="54"/>
      <c r="N28" s="54"/>
      <c r="O28" s="54"/>
      <c r="P28" s="54"/>
      <c r="Q28" s="54"/>
      <c r="R28" s="54"/>
      <c r="S28" s="2"/>
      <c r="T28" s="2"/>
      <c r="U28" s="2"/>
      <c r="V28" s="2"/>
      <c r="W28" s="2"/>
    </row>
    <row r="29" spans="1:23" ht="18">
      <c r="A29" s="44"/>
      <c r="B29" s="2"/>
      <c r="C29" s="2"/>
      <c r="D29" s="2"/>
      <c r="E29" s="2"/>
      <c r="F29" s="69" t="str">
        <f>IF(F28=F30,"richtig","falsch")</f>
        <v>falsch</v>
      </c>
      <c r="G29" s="2"/>
      <c r="H29" s="69" t="str">
        <f>IF(H28=H30,"richtig","falsch")</f>
        <v>falsch</v>
      </c>
      <c r="I29" s="2"/>
      <c r="J29" s="69" t="str">
        <f>IF(J28=J30,"richtig","falsch")</f>
        <v>falsch</v>
      </c>
      <c r="K29" s="2"/>
      <c r="L29" s="2"/>
      <c r="M29" s="54"/>
      <c r="N29" s="54"/>
      <c r="O29" s="54"/>
      <c r="P29" s="54"/>
      <c r="Q29" s="54"/>
      <c r="R29" s="54"/>
      <c r="S29" s="2"/>
      <c r="T29" s="2"/>
      <c r="U29" s="2"/>
      <c r="V29" s="2"/>
      <c r="W29" s="2"/>
    </row>
    <row r="30" spans="1:23" ht="21">
      <c r="A30" s="44"/>
      <c r="B30" s="2"/>
      <c r="C30" s="2"/>
      <c r="D30" s="2"/>
      <c r="E30" s="54"/>
      <c r="F30" s="38">
        <f>F11+1-L12</f>
        <v>7</v>
      </c>
      <c r="G30" s="39" t="s">
        <v>50</v>
      </c>
      <c r="H30" s="38">
        <f>F11*J13+G13+J11-L12*J13-L12*G13</f>
        <v>72</v>
      </c>
      <c r="I30" s="40" t="s">
        <v>28</v>
      </c>
      <c r="J30" s="38">
        <f>G13*J11-G13*L12*J13</f>
        <v>-25</v>
      </c>
      <c r="K30" s="41" t="s">
        <v>26</v>
      </c>
      <c r="L30" s="63">
        <v>0</v>
      </c>
      <c r="M30" s="54"/>
      <c r="N30" s="54"/>
      <c r="O30" s="54"/>
      <c r="P30" s="54"/>
      <c r="Q30" s="54"/>
      <c r="R30" s="54"/>
      <c r="S30" s="2"/>
      <c r="T30" s="2"/>
      <c r="U30" s="2"/>
      <c r="V30" s="2"/>
      <c r="W30" s="2"/>
    </row>
    <row r="31" spans="1:23" ht="18.75" thickBot="1">
      <c r="A31" s="44"/>
      <c r="B31" s="43"/>
      <c r="C31" s="44"/>
      <c r="D31" s="43"/>
      <c r="E31" s="44"/>
      <c r="F31" s="9"/>
      <c r="G31" s="9"/>
      <c r="H31" s="9"/>
      <c r="I31" s="9"/>
      <c r="J31" s="9"/>
      <c r="K31" s="9"/>
      <c r="L31" s="9"/>
      <c r="M31" s="54"/>
      <c r="N31" s="54"/>
      <c r="O31" s="54"/>
      <c r="P31" s="54"/>
      <c r="Q31" s="54"/>
      <c r="R31" s="54"/>
      <c r="S31" s="9"/>
      <c r="T31" s="2"/>
      <c r="U31" s="2"/>
      <c r="V31" s="2"/>
      <c r="W31" s="2"/>
    </row>
    <row r="32" spans="1:23" ht="15">
      <c r="A32" s="2"/>
      <c r="B32" s="3"/>
      <c r="C32" s="2"/>
      <c r="D32" s="2"/>
      <c r="E32" s="2"/>
      <c r="F32" s="71"/>
      <c r="G32" s="9"/>
      <c r="H32" s="64"/>
      <c r="I32" s="54"/>
      <c r="J32" s="64"/>
      <c r="K32" s="54"/>
      <c r="L32" s="9"/>
      <c r="M32" s="9"/>
      <c r="N32" s="9"/>
      <c r="O32" s="75" t="str">
        <f>IF(K33&lt;0,"Lösungsmenge={ }","Lösungsmenge")</f>
        <v>Lösungsmenge</v>
      </c>
      <c r="P32" s="34"/>
      <c r="Q32" s="33"/>
      <c r="R32" s="8"/>
      <c r="S32" s="9"/>
      <c r="T32" s="2"/>
      <c r="U32" s="2"/>
      <c r="V32" s="2"/>
      <c r="W32" s="2"/>
    </row>
    <row r="33" spans="1:23" ht="23.25">
      <c r="A33" s="2"/>
      <c r="B33" s="2"/>
      <c r="C33" s="2"/>
      <c r="D33" s="2"/>
      <c r="E33" s="2"/>
      <c r="F33" s="71"/>
      <c r="G33" s="9"/>
      <c r="H33" s="64"/>
      <c r="I33" s="54"/>
      <c r="J33" s="65" t="s">
        <v>3</v>
      </c>
      <c r="K33" s="53">
        <f>H30*H30-4*F30*J30</f>
        <v>5884</v>
      </c>
      <c r="L33" s="9"/>
      <c r="M33" s="9"/>
      <c r="N33" s="9"/>
      <c r="O33" s="35" t="s">
        <v>30</v>
      </c>
      <c r="P33" s="78"/>
      <c r="Q33" s="79"/>
      <c r="R33" s="70" t="str">
        <f>IF(AND(P33&lt;S33+0.001,P33&gt;S33-0.001),"richtig","falsch")</f>
        <v>falsch</v>
      </c>
      <c r="S33" s="58">
        <f>IF($K$33&gt;=0,(-$H$30-SQRT($K$33))/(2*$F$30),"{ }")</f>
        <v>-10.621945403075744</v>
      </c>
      <c r="T33" s="58"/>
      <c r="U33" s="2"/>
      <c r="V33" s="2"/>
      <c r="W33" s="2"/>
    </row>
    <row r="34" spans="1:23" ht="24" thickBot="1">
      <c r="A34" s="2"/>
      <c r="B34" s="2"/>
      <c r="C34" s="2"/>
      <c r="D34" s="3"/>
      <c r="E34" s="2"/>
      <c r="F34" s="72"/>
      <c r="G34" s="73"/>
      <c r="H34" s="72"/>
      <c r="I34" s="74"/>
      <c r="J34" s="9"/>
      <c r="K34" s="9"/>
      <c r="L34" s="9"/>
      <c r="M34" s="9"/>
      <c r="N34" s="9"/>
      <c r="O34" s="36" t="s">
        <v>31</v>
      </c>
      <c r="P34" s="80"/>
      <c r="Q34" s="81"/>
      <c r="R34" s="70" t="str">
        <f>IF(AND(P34&lt;S34+0.001,P34&gt;S34-0.001),"richtig","falsch")</f>
        <v>falsch</v>
      </c>
      <c r="S34" s="58">
        <f>IF($K$33&gt;=0,(-$H$30+SQRT($K$33))/(2*$F$30),"{ }")</f>
        <v>0.3362311173614592</v>
      </c>
      <c r="T34" s="58"/>
      <c r="U34" s="9"/>
      <c r="V34" s="2"/>
      <c r="W34" s="2"/>
    </row>
    <row r="35" spans="1:23" ht="20.25">
      <c r="A35" s="2"/>
      <c r="B35" s="2"/>
      <c r="C35" s="2"/>
      <c r="D35" s="3"/>
      <c r="E35" s="2"/>
      <c r="F35" s="72"/>
      <c r="G35" s="73"/>
      <c r="H35" s="72"/>
      <c r="I35" s="74"/>
      <c r="J35" s="9"/>
      <c r="K35" s="9"/>
      <c r="L35" s="9"/>
      <c r="M35" s="9"/>
      <c r="N35" s="9"/>
      <c r="O35" s="66"/>
      <c r="P35" s="28"/>
      <c r="Q35" s="28"/>
      <c r="R35" s="9"/>
      <c r="S35" s="9"/>
      <c r="T35" s="9"/>
      <c r="U35" s="9"/>
      <c r="V35" s="2"/>
      <c r="W35" s="2"/>
    </row>
    <row r="36" spans="1:23" ht="18">
      <c r="A36" s="2"/>
      <c r="B36" s="2"/>
      <c r="C36" s="2"/>
      <c r="D36" s="2"/>
      <c r="E36" s="20" t="s">
        <v>47</v>
      </c>
      <c r="F36" s="30"/>
      <c r="G36" s="31"/>
      <c r="H36" s="29"/>
      <c r="I36" s="29"/>
      <c r="J36" s="29"/>
      <c r="K36" s="29"/>
      <c r="L36" s="29"/>
      <c r="M36" s="29"/>
      <c r="N36" s="29"/>
      <c r="O36" s="29"/>
      <c r="P36" s="29"/>
      <c r="Q36" s="32"/>
      <c r="R36" s="4"/>
      <c r="S36" s="9"/>
      <c r="T36" s="9"/>
      <c r="U36" s="9"/>
      <c r="V36" s="2"/>
      <c r="W36" s="2"/>
    </row>
    <row r="37" spans="1:23" ht="22.5">
      <c r="A37" s="10"/>
      <c r="B37" s="10"/>
      <c r="C37" s="2"/>
      <c r="D37" s="2"/>
      <c r="E37" s="23" t="s">
        <v>42</v>
      </c>
      <c r="F37" s="21"/>
      <c r="G37" s="22"/>
      <c r="H37" s="20"/>
      <c r="I37" s="20"/>
      <c r="J37" s="24"/>
      <c r="K37" s="24"/>
      <c r="L37" s="24"/>
      <c r="M37" s="24"/>
      <c r="N37" s="24"/>
      <c r="O37" s="24"/>
      <c r="P37" s="24"/>
      <c r="Q37" s="27"/>
      <c r="R37" s="3"/>
      <c r="S37" s="9"/>
      <c r="T37" s="9"/>
      <c r="U37" s="9"/>
      <c r="V37" s="2"/>
      <c r="W37" s="2"/>
    </row>
    <row r="38" spans="1:23" ht="22.5">
      <c r="A38" s="11"/>
      <c r="B38" s="10"/>
      <c r="C38" s="2"/>
      <c r="D38" s="2"/>
      <c r="E38" s="23" t="s">
        <v>43</v>
      </c>
      <c r="F38" s="21"/>
      <c r="G38" s="22"/>
      <c r="H38" s="20"/>
      <c r="I38" s="20"/>
      <c r="J38" s="24"/>
      <c r="K38" s="24"/>
      <c r="L38" s="24"/>
      <c r="M38" s="24"/>
      <c r="N38" s="24"/>
      <c r="O38" s="24"/>
      <c r="P38" s="24"/>
      <c r="Q38" s="27"/>
      <c r="R38" s="3"/>
      <c r="S38" s="9"/>
      <c r="T38" s="9"/>
      <c r="U38" s="9"/>
      <c r="V38" s="2"/>
      <c r="W38" s="2"/>
    </row>
    <row r="39" spans="1:23" ht="20.25">
      <c r="A39" s="11"/>
      <c r="B39" s="10"/>
      <c r="C39" s="2"/>
      <c r="D39" s="2"/>
      <c r="E39" s="24" t="s">
        <v>44</v>
      </c>
      <c r="F39" s="25"/>
      <c r="G39" s="26"/>
      <c r="H39" s="24"/>
      <c r="I39" s="24"/>
      <c r="J39" s="24"/>
      <c r="K39" s="24"/>
      <c r="L39" s="24"/>
      <c r="M39" s="24"/>
      <c r="N39" s="24"/>
      <c r="O39" s="24"/>
      <c r="P39" s="24"/>
      <c r="Q39" s="27"/>
      <c r="R39" s="3"/>
      <c r="S39" s="9"/>
      <c r="T39" s="9"/>
      <c r="U39" s="9"/>
      <c r="V39" s="2"/>
      <c r="W39" s="2"/>
    </row>
    <row r="40" spans="1:23" ht="20.25">
      <c r="A40" s="11"/>
      <c r="B40" s="10"/>
      <c r="C40" s="2"/>
      <c r="D40" s="2"/>
      <c r="E40" s="24" t="s">
        <v>45</v>
      </c>
      <c r="F40" s="25"/>
      <c r="G40" s="26"/>
      <c r="H40" s="24"/>
      <c r="I40" s="24"/>
      <c r="J40" s="24"/>
      <c r="K40" s="24"/>
      <c r="L40" s="24"/>
      <c r="M40" s="24"/>
      <c r="N40" s="24"/>
      <c r="O40" s="24"/>
      <c r="P40" s="24"/>
      <c r="Q40" s="27"/>
      <c r="R40" s="3"/>
      <c r="S40" s="9"/>
      <c r="T40" s="9"/>
      <c r="U40" s="9"/>
      <c r="V40" s="2"/>
      <c r="W40" s="2"/>
    </row>
    <row r="41" spans="1:23" ht="12.75">
      <c r="A41" s="11"/>
      <c r="B41" s="10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2"/>
      <c r="W41" s="2"/>
    </row>
    <row r="42" spans="1:23" ht="13.5" customHeight="1">
      <c r="A42" s="11"/>
      <c r="B42" s="10"/>
      <c r="C42" s="10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2"/>
      <c r="W42" s="2"/>
    </row>
    <row r="43" spans="1:23" ht="19.5" customHeight="1">
      <c r="A43" s="11"/>
      <c r="B43" s="10"/>
      <c r="C43" s="10"/>
      <c r="D43" s="9"/>
      <c r="E43" s="9"/>
      <c r="F43" s="9"/>
      <c r="G43" s="9"/>
      <c r="H43" s="9"/>
      <c r="I43" s="2"/>
      <c r="J43" s="2"/>
      <c r="K43" s="2"/>
      <c r="L43" s="2"/>
      <c r="M43" s="2"/>
      <c r="N43" s="2"/>
      <c r="O43" s="11"/>
      <c r="P43" s="9"/>
      <c r="Q43" s="9"/>
      <c r="R43" s="9"/>
      <c r="S43" s="9"/>
      <c r="T43" s="9"/>
      <c r="U43" s="9"/>
      <c r="V43" s="2"/>
      <c r="W43" s="2"/>
    </row>
    <row r="44" spans="1:23" ht="12.75">
      <c r="A44" s="11"/>
      <c r="B44" s="10"/>
      <c r="C44" s="10"/>
      <c r="D44" s="9"/>
      <c r="E44" s="9"/>
      <c r="F44" s="9"/>
      <c r="G44" s="9"/>
      <c r="H44" s="67"/>
      <c r="I44" s="2"/>
      <c r="J44" s="2"/>
      <c r="K44" s="2"/>
      <c r="L44" s="2"/>
      <c r="M44" s="2"/>
      <c r="N44" s="2"/>
      <c r="O44" s="11"/>
      <c r="P44" s="9"/>
      <c r="Q44" s="9"/>
      <c r="R44" s="9"/>
      <c r="S44" s="9"/>
      <c r="T44" s="9"/>
      <c r="U44" s="9"/>
      <c r="V44" s="2"/>
      <c r="W44" s="2"/>
    </row>
    <row r="45" spans="1:23" ht="12.75">
      <c r="A45" s="11"/>
      <c r="B45" s="10"/>
      <c r="C45" s="1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"/>
      <c r="R45" s="2"/>
      <c r="S45" s="9"/>
      <c r="T45" s="9"/>
      <c r="U45" s="9"/>
      <c r="V45" s="2"/>
      <c r="W45" s="2"/>
    </row>
    <row r="46" spans="1:23" ht="12.75">
      <c r="A46" s="11"/>
      <c r="B46" s="10"/>
      <c r="C46" s="10"/>
      <c r="D46" s="2"/>
      <c r="E46" s="2"/>
      <c r="F46" s="2"/>
      <c r="G46" s="2"/>
      <c r="H46" s="2"/>
      <c r="I46" s="2"/>
      <c r="J46" s="12"/>
      <c r="K46" s="12"/>
      <c r="L46" s="12"/>
      <c r="M46" s="12"/>
      <c r="N46" s="12"/>
      <c r="O46" s="54"/>
      <c r="P46" s="2"/>
      <c r="Q46" s="2"/>
      <c r="R46" s="2"/>
      <c r="S46" s="9"/>
      <c r="T46" s="9"/>
      <c r="U46" s="9"/>
      <c r="V46" s="2"/>
      <c r="W46" s="2"/>
    </row>
    <row r="47" spans="1:23" ht="12.75">
      <c r="A47" s="11"/>
      <c r="B47" s="10"/>
      <c r="C47" s="10"/>
      <c r="D47" s="2"/>
      <c r="E47" s="2"/>
      <c r="F47" s="2"/>
      <c r="G47" s="2"/>
      <c r="H47" s="2"/>
      <c r="I47" s="2"/>
      <c r="J47" s="12"/>
      <c r="K47" s="12"/>
      <c r="L47" s="12"/>
      <c r="M47" s="12"/>
      <c r="N47" s="12"/>
      <c r="O47" s="54"/>
      <c r="P47" s="2"/>
      <c r="Q47" s="2"/>
      <c r="R47" s="2"/>
      <c r="S47" s="9"/>
      <c r="T47" s="9"/>
      <c r="U47" s="9"/>
      <c r="V47" s="2"/>
      <c r="W47" s="2"/>
    </row>
    <row r="48" spans="1:23" ht="12.75">
      <c r="A48" s="11"/>
      <c r="B48" s="10"/>
      <c r="C48" s="10"/>
      <c r="D48" s="2"/>
      <c r="E48" s="2"/>
      <c r="F48" s="2"/>
      <c r="G48" s="2"/>
      <c r="H48" s="68"/>
      <c r="I48" s="1"/>
      <c r="J48" s="12"/>
      <c r="K48" s="12"/>
      <c r="L48" s="12"/>
      <c r="M48" s="12"/>
      <c r="N48" s="12"/>
      <c r="O48" s="54"/>
      <c r="P48" s="2"/>
      <c r="Q48" s="2"/>
      <c r="R48" s="2"/>
      <c r="S48" s="9"/>
      <c r="T48" s="9"/>
      <c r="U48" s="9"/>
      <c r="V48" s="2"/>
      <c r="W48" s="2"/>
    </row>
    <row r="49" spans="1:23" ht="12.75">
      <c r="A49" s="11"/>
      <c r="B49" s="10"/>
      <c r="C49" s="10"/>
      <c r="D49" s="2"/>
      <c r="E49" s="2"/>
      <c r="F49" s="2"/>
      <c r="G49" s="2"/>
      <c r="H49" s="68"/>
      <c r="I49" s="1"/>
      <c r="J49" s="12"/>
      <c r="K49" s="12"/>
      <c r="L49" s="12"/>
      <c r="M49" s="12"/>
      <c r="N49" s="12"/>
      <c r="O49" s="54"/>
      <c r="P49" s="2"/>
      <c r="Q49" s="2"/>
      <c r="R49" s="2"/>
      <c r="S49" s="9"/>
      <c r="T49" s="9"/>
      <c r="U49" s="9"/>
      <c r="V49" s="2"/>
      <c r="W49" s="2"/>
    </row>
    <row r="50" spans="1:23" ht="12.75">
      <c r="A50" s="11"/>
      <c r="B50" s="10"/>
      <c r="C50" s="10"/>
      <c r="D50" s="2"/>
      <c r="E50" s="2"/>
      <c r="F50" s="2"/>
      <c r="G50" s="2"/>
      <c r="H50" s="2"/>
      <c r="I50" s="2"/>
      <c r="J50" s="12"/>
      <c r="K50" s="12"/>
      <c r="L50" s="12"/>
      <c r="M50" s="12"/>
      <c r="N50" s="12"/>
      <c r="O50" s="54"/>
      <c r="P50" s="2"/>
      <c r="Q50" s="2"/>
      <c r="R50" s="2"/>
      <c r="S50" s="9"/>
      <c r="T50" s="9"/>
      <c r="U50" s="9"/>
      <c r="V50" s="2"/>
      <c r="W50" s="2"/>
    </row>
    <row r="51" spans="1:23" ht="12.75">
      <c r="A51" s="11"/>
      <c r="B51" s="10"/>
      <c r="C51" s="10"/>
      <c r="D51" s="2"/>
      <c r="E51" s="2"/>
      <c r="F51" s="2"/>
      <c r="G51" s="2"/>
      <c r="H51" s="2"/>
      <c r="I51" s="2"/>
      <c r="J51" s="12"/>
      <c r="K51" s="12"/>
      <c r="L51" s="12"/>
      <c r="M51" s="12"/>
      <c r="N51" s="12"/>
      <c r="O51" s="54"/>
      <c r="P51" s="2"/>
      <c r="Q51" s="2"/>
      <c r="R51" s="2"/>
      <c r="S51" s="9"/>
      <c r="T51" s="9"/>
      <c r="U51" s="9"/>
      <c r="V51" s="2"/>
      <c r="W51" s="2"/>
    </row>
    <row r="52" spans="1:23" ht="12.75">
      <c r="A52" s="11"/>
      <c r="B52" s="10"/>
      <c r="C52" s="10"/>
      <c r="D52" s="2"/>
      <c r="E52" s="2"/>
      <c r="F52" s="2"/>
      <c r="G52" s="2"/>
      <c r="H52" s="2"/>
      <c r="I52" s="2"/>
      <c r="J52" s="12"/>
      <c r="K52" s="12"/>
      <c r="L52" s="12"/>
      <c r="M52" s="12"/>
      <c r="N52" s="12"/>
      <c r="O52" s="54"/>
      <c r="P52" s="2"/>
      <c r="Q52" s="2"/>
      <c r="R52" s="2"/>
      <c r="S52" s="9"/>
      <c r="T52" s="9"/>
      <c r="U52" s="9"/>
      <c r="V52" s="2"/>
      <c r="W52" s="2"/>
    </row>
    <row r="53" spans="1:23" ht="12.75">
      <c r="A53" s="11"/>
      <c r="B53" s="10"/>
      <c r="C53" s="10"/>
      <c r="D53" s="2"/>
      <c r="E53" s="2"/>
      <c r="F53" s="2"/>
      <c r="G53" s="2"/>
      <c r="H53" s="2"/>
      <c r="I53" s="2"/>
      <c r="J53" s="12"/>
      <c r="K53" s="12"/>
      <c r="L53" s="12"/>
      <c r="M53" s="12"/>
      <c r="N53" s="12"/>
      <c r="O53" s="54"/>
      <c r="P53" s="2"/>
      <c r="Q53" s="2"/>
      <c r="R53" s="2"/>
      <c r="S53" s="9"/>
      <c r="T53" s="9"/>
      <c r="U53" s="9"/>
      <c r="V53" s="2"/>
      <c r="W53" s="2"/>
    </row>
    <row r="54" spans="1:23" ht="12.75">
      <c r="A54" s="11"/>
      <c r="B54" s="10"/>
      <c r="C54" s="1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9"/>
      <c r="Q54" s="9"/>
      <c r="R54" s="9"/>
      <c r="S54" s="9"/>
      <c r="T54" s="9"/>
      <c r="U54" s="9"/>
      <c r="V54" s="2"/>
      <c r="W54" s="2"/>
    </row>
    <row r="55" spans="1:21" ht="12.75">
      <c r="A55" s="7"/>
      <c r="B55" s="6"/>
      <c r="C55" s="6"/>
      <c r="P55" s="5"/>
      <c r="Q55" s="5"/>
      <c r="R55" s="5"/>
      <c r="S55" s="5"/>
      <c r="T55" s="5"/>
      <c r="U55" s="5"/>
    </row>
    <row r="56" spans="1:21" ht="12.75">
      <c r="A56" s="7"/>
      <c r="B56" s="6"/>
      <c r="C56" s="6"/>
      <c r="P56" s="5"/>
      <c r="Q56" s="5"/>
      <c r="R56" s="5"/>
      <c r="S56" s="5"/>
      <c r="T56" s="5"/>
      <c r="U56" s="5"/>
    </row>
    <row r="57" spans="1:21" ht="12.75">
      <c r="A57" s="7"/>
      <c r="B57" s="6"/>
      <c r="C57" s="6"/>
      <c r="P57" s="5"/>
      <c r="Q57" s="5"/>
      <c r="R57" s="5"/>
      <c r="S57" s="5"/>
      <c r="T57" s="5"/>
      <c r="U57" s="5"/>
    </row>
    <row r="58" spans="1:21" ht="12.75">
      <c r="A58" s="7"/>
      <c r="B58" s="6"/>
      <c r="C58" s="6"/>
      <c r="P58" s="5"/>
      <c r="Q58" s="5"/>
      <c r="R58" s="5"/>
      <c r="S58" s="5"/>
      <c r="T58" s="5"/>
      <c r="U58" s="5"/>
    </row>
    <row r="59" spans="16:21" ht="12.75">
      <c r="P59" s="5"/>
      <c r="Q59" s="5"/>
      <c r="R59" s="5"/>
      <c r="S59" s="5"/>
      <c r="T59" s="5"/>
      <c r="U59" s="5"/>
    </row>
    <row r="60" spans="16:21" ht="12.75">
      <c r="P60" s="5"/>
      <c r="Q60" s="5"/>
      <c r="R60" s="5"/>
      <c r="S60" s="5"/>
      <c r="T60" s="5"/>
      <c r="U60" s="5"/>
    </row>
    <row r="61" spans="16:21" ht="12.75">
      <c r="P61" s="5"/>
      <c r="Q61" s="5"/>
      <c r="R61" s="5"/>
      <c r="S61" s="5"/>
      <c r="T61" s="5"/>
      <c r="U61" s="5"/>
    </row>
    <row r="62" spans="16:21" ht="12.75">
      <c r="P62" s="5"/>
      <c r="Q62" s="5"/>
      <c r="R62" s="5"/>
      <c r="S62" s="5"/>
      <c r="T62" s="5"/>
      <c r="U62" s="5"/>
    </row>
    <row r="63" spans="16:21" ht="12.75">
      <c r="P63" s="5"/>
      <c r="Q63" s="5"/>
      <c r="R63" s="5"/>
      <c r="S63" s="5"/>
      <c r="T63" s="5"/>
      <c r="U63" s="5"/>
    </row>
    <row r="64" spans="16:21" ht="12.75">
      <c r="P64" s="5"/>
      <c r="Q64" s="5"/>
      <c r="R64" s="5"/>
      <c r="S64" s="5"/>
      <c r="T64" s="5"/>
      <c r="U64" s="5"/>
    </row>
    <row r="65" spans="16:21" ht="12.75">
      <c r="P65" s="5"/>
      <c r="Q65" s="5"/>
      <c r="R65" s="5"/>
      <c r="S65" s="5"/>
      <c r="T65" s="5"/>
      <c r="U65" s="5"/>
    </row>
    <row r="66" spans="16:21" ht="12.75">
      <c r="P66" s="5"/>
      <c r="Q66" s="5"/>
      <c r="R66" s="5"/>
      <c r="S66" s="5"/>
      <c r="T66" s="5"/>
      <c r="U66" s="5"/>
    </row>
    <row r="67" spans="16:21" ht="12.75">
      <c r="P67" s="5"/>
      <c r="Q67" s="5"/>
      <c r="R67" s="5"/>
      <c r="S67" s="5"/>
      <c r="T67" s="5"/>
      <c r="U67" s="5"/>
    </row>
    <row r="68" spans="16:21" ht="12.75">
      <c r="P68" s="5"/>
      <c r="Q68" s="5"/>
      <c r="R68" s="5"/>
      <c r="S68" s="5"/>
      <c r="T68" s="5"/>
      <c r="U68" s="5"/>
    </row>
    <row r="69" spans="16:21" ht="12.75">
      <c r="P69" s="5"/>
      <c r="Q69" s="5"/>
      <c r="R69" s="5"/>
      <c r="S69" s="5"/>
      <c r="T69" s="5"/>
      <c r="U69" s="5"/>
    </row>
    <row r="70" spans="16:21" ht="12.75">
      <c r="P70" s="5"/>
      <c r="Q70" s="5"/>
      <c r="R70" s="5"/>
      <c r="S70" s="5"/>
      <c r="T70" s="5"/>
      <c r="U70" s="5"/>
    </row>
    <row r="71" spans="16:21" ht="12.75">
      <c r="P71" s="5"/>
      <c r="Q71" s="5"/>
      <c r="R71" s="5"/>
      <c r="S71" s="5"/>
      <c r="T71" s="5"/>
      <c r="U71" s="5"/>
    </row>
    <row r="72" spans="16:21" ht="12.75">
      <c r="P72" s="5"/>
      <c r="Q72" s="5"/>
      <c r="R72" s="5"/>
      <c r="S72" s="5"/>
      <c r="T72" s="5"/>
      <c r="U72" s="5"/>
    </row>
    <row r="73" spans="16:21" ht="12.75">
      <c r="P73" s="5"/>
      <c r="Q73" s="5"/>
      <c r="R73" s="5"/>
      <c r="S73" s="5"/>
      <c r="T73" s="5"/>
      <c r="U73" s="5"/>
    </row>
    <row r="74" spans="16:21" ht="12.75">
      <c r="P74" s="5"/>
      <c r="Q74" s="5"/>
      <c r="R74" s="5"/>
      <c r="S74" s="5"/>
      <c r="T74" s="5"/>
      <c r="U74" s="5"/>
    </row>
    <row r="75" spans="16:21" ht="12.75">
      <c r="P75" s="5"/>
      <c r="Q75" s="5"/>
      <c r="R75" s="5"/>
      <c r="S75" s="5"/>
      <c r="T75" s="5"/>
      <c r="U75" s="5"/>
    </row>
    <row r="76" spans="16:21" ht="12.75">
      <c r="P76" s="5"/>
      <c r="Q76" s="5"/>
      <c r="R76" s="5"/>
      <c r="S76" s="5"/>
      <c r="T76" s="5"/>
      <c r="U76" s="5"/>
    </row>
    <row r="77" spans="16:21" ht="12.75">
      <c r="P77" s="5"/>
      <c r="Q77" s="5"/>
      <c r="R77" s="5"/>
      <c r="S77" s="5"/>
      <c r="T77" s="5"/>
      <c r="U77" s="5"/>
    </row>
    <row r="78" spans="16:21" ht="12.75">
      <c r="P78" s="5"/>
      <c r="Q78" s="5"/>
      <c r="R78" s="5"/>
      <c r="S78" s="5"/>
      <c r="T78" s="5"/>
      <c r="U78" s="5"/>
    </row>
    <row r="79" spans="16:21" ht="12.75">
      <c r="P79" s="5"/>
      <c r="Q79" s="5"/>
      <c r="R79" s="5"/>
      <c r="S79" s="5"/>
      <c r="T79" s="5"/>
      <c r="U79" s="5"/>
    </row>
    <row r="80" spans="16:21" ht="12.75">
      <c r="P80" s="5"/>
      <c r="Q80" s="5"/>
      <c r="R80" s="5"/>
      <c r="S80" s="5"/>
      <c r="T80" s="5"/>
      <c r="U80" s="5"/>
    </row>
    <row r="81" spans="16:21" ht="12.75">
      <c r="P81" s="5"/>
      <c r="Q81" s="5"/>
      <c r="R81" s="5"/>
      <c r="S81" s="5"/>
      <c r="T81" s="5"/>
      <c r="U81" s="5"/>
    </row>
    <row r="82" spans="16:21" ht="12.75">
      <c r="P82" s="5"/>
      <c r="Q82" s="5"/>
      <c r="R82" s="5"/>
      <c r="S82" s="5"/>
      <c r="T82" s="5"/>
      <c r="U82" s="5"/>
    </row>
    <row r="83" spans="16:21" ht="12.75">
      <c r="P83" s="5"/>
      <c r="Q83" s="5"/>
      <c r="R83" s="5"/>
      <c r="S83" s="5"/>
      <c r="T83" s="5"/>
      <c r="U83" s="5"/>
    </row>
    <row r="84" spans="16:21" ht="12.75">
      <c r="P84" s="5"/>
      <c r="Q84" s="5"/>
      <c r="R84" s="5"/>
      <c r="S84" s="5"/>
      <c r="T84" s="5"/>
      <c r="U84" s="5"/>
    </row>
    <row r="85" spans="16:21" ht="12.75">
      <c r="P85" s="5"/>
      <c r="Q85" s="5"/>
      <c r="R85" s="5"/>
      <c r="S85" s="5"/>
      <c r="T85" s="5"/>
      <c r="U85" s="5"/>
    </row>
    <row r="86" spans="16:21" ht="12.75">
      <c r="P86" s="5"/>
      <c r="Q86" s="5"/>
      <c r="R86" s="5"/>
      <c r="S86" s="5"/>
      <c r="T86" s="5"/>
      <c r="U86" s="5"/>
    </row>
    <row r="87" spans="16:21" ht="12.75">
      <c r="P87" s="5"/>
      <c r="Q87" s="5"/>
      <c r="R87" s="5"/>
      <c r="S87" s="5"/>
      <c r="T87" s="5"/>
      <c r="U87" s="5"/>
    </row>
    <row r="88" spans="16:21" ht="12.75">
      <c r="P88" s="5"/>
      <c r="Q88" s="5"/>
      <c r="R88" s="5"/>
      <c r="S88" s="5"/>
      <c r="T88" s="5"/>
      <c r="U88" s="5"/>
    </row>
    <row r="89" spans="16:21" ht="12.75">
      <c r="P89" s="5"/>
      <c r="Q89" s="5"/>
      <c r="R89" s="5"/>
      <c r="S89" s="5"/>
      <c r="T89" s="5"/>
      <c r="U89" s="5"/>
    </row>
    <row r="90" spans="16:21" ht="12.75">
      <c r="P90" s="5"/>
      <c r="Q90" s="5"/>
      <c r="R90" s="5"/>
      <c r="S90" s="5"/>
      <c r="T90" s="5"/>
      <c r="U90" s="5"/>
    </row>
    <row r="91" spans="16:21" ht="12.75">
      <c r="P91" s="5"/>
      <c r="Q91" s="5"/>
      <c r="R91" s="5"/>
      <c r="S91" s="5"/>
      <c r="T91" s="5"/>
      <c r="U91" s="5"/>
    </row>
    <row r="92" spans="16:21" ht="12.75">
      <c r="P92" s="5"/>
      <c r="Q92" s="5"/>
      <c r="R92" s="5"/>
      <c r="S92" s="5"/>
      <c r="T92" s="5"/>
      <c r="U92" s="5"/>
    </row>
    <row r="93" spans="16:21" ht="12.75">
      <c r="P93" s="5"/>
      <c r="Q93" s="5"/>
      <c r="R93" s="5"/>
      <c r="S93" s="5"/>
      <c r="T93" s="5"/>
      <c r="U93" s="5"/>
    </row>
    <row r="94" spans="16:21" ht="12.75">
      <c r="P94" s="5"/>
      <c r="Q94" s="5"/>
      <c r="R94" s="5"/>
      <c r="S94" s="5"/>
      <c r="T94" s="5"/>
      <c r="U94" s="5"/>
    </row>
    <row r="95" spans="16:21" ht="12.75">
      <c r="P95" s="5"/>
      <c r="Q95" s="5"/>
      <c r="R95" s="5"/>
      <c r="S95" s="5"/>
      <c r="T95" s="5"/>
      <c r="U95" s="5"/>
    </row>
    <row r="96" spans="16:21" ht="12.75">
      <c r="P96" s="5"/>
      <c r="Q96" s="5"/>
      <c r="R96" s="5"/>
      <c r="S96" s="5"/>
      <c r="T96" s="5"/>
      <c r="U96" s="5"/>
    </row>
    <row r="97" spans="16:21" ht="12.75">
      <c r="P97" s="5"/>
      <c r="Q97" s="5"/>
      <c r="R97" s="5"/>
      <c r="S97" s="5"/>
      <c r="T97" s="5"/>
      <c r="U97" s="5"/>
    </row>
    <row r="98" spans="16:21" ht="12.75">
      <c r="P98" s="5"/>
      <c r="Q98" s="5"/>
      <c r="R98" s="5"/>
      <c r="S98" s="5"/>
      <c r="T98" s="5"/>
      <c r="U98" s="5"/>
    </row>
    <row r="99" spans="16:21" ht="12.75">
      <c r="P99" s="5"/>
      <c r="Q99" s="5"/>
      <c r="R99" s="5"/>
      <c r="S99" s="5"/>
      <c r="T99" s="5"/>
      <c r="U99" s="5"/>
    </row>
    <row r="100" spans="16:21" ht="12.75">
      <c r="P100" s="5"/>
      <c r="Q100" s="5"/>
      <c r="R100" s="5"/>
      <c r="S100" s="5"/>
      <c r="T100" s="5"/>
      <c r="U100" s="5"/>
    </row>
    <row r="101" spans="16:21" ht="12.75">
      <c r="P101" s="5"/>
      <c r="Q101" s="5"/>
      <c r="R101" s="5"/>
      <c r="S101" s="5"/>
      <c r="T101" s="5"/>
      <c r="U101" s="5"/>
    </row>
    <row r="102" spans="16:21" ht="12.75">
      <c r="P102" s="5"/>
      <c r="Q102" s="5"/>
      <c r="R102" s="5"/>
      <c r="S102" s="5"/>
      <c r="T102" s="5"/>
      <c r="U102" s="5"/>
    </row>
    <row r="103" spans="16:21" ht="12.75">
      <c r="P103" s="5"/>
      <c r="Q103" s="5"/>
      <c r="R103" s="5"/>
      <c r="S103" s="5"/>
      <c r="T103" s="5"/>
      <c r="U103" s="5"/>
    </row>
    <row r="104" spans="16:21" ht="12.75">
      <c r="P104" s="5"/>
      <c r="Q104" s="5"/>
      <c r="R104" s="5"/>
      <c r="S104" s="5"/>
      <c r="T104" s="5"/>
      <c r="U104" s="5"/>
    </row>
    <row r="105" spans="16:21" ht="12.75">
      <c r="P105" s="5"/>
      <c r="Q105" s="5"/>
      <c r="R105" s="5"/>
      <c r="S105" s="5"/>
      <c r="T105" s="5"/>
      <c r="U105" s="5"/>
    </row>
    <row r="106" spans="16:21" ht="12.75">
      <c r="P106" s="5"/>
      <c r="Q106" s="5"/>
      <c r="R106" s="5"/>
      <c r="S106" s="5"/>
      <c r="T106" s="5"/>
      <c r="U106" s="5"/>
    </row>
    <row r="107" spans="16:21" ht="12.75">
      <c r="P107" s="5"/>
      <c r="Q107" s="5"/>
      <c r="R107" s="5"/>
      <c r="S107" s="5"/>
      <c r="T107" s="5"/>
      <c r="U107" s="5"/>
    </row>
    <row r="108" spans="16:21" ht="12.75">
      <c r="P108" s="5"/>
      <c r="Q108" s="5"/>
      <c r="R108" s="5"/>
      <c r="S108" s="5"/>
      <c r="T108" s="5"/>
      <c r="U108" s="5"/>
    </row>
    <row r="109" spans="16:21" ht="12.75">
      <c r="P109" s="5"/>
      <c r="Q109" s="5"/>
      <c r="R109" s="5"/>
      <c r="S109" s="5"/>
      <c r="T109" s="5"/>
      <c r="U109" s="5"/>
    </row>
    <row r="110" spans="16:21" ht="12.75">
      <c r="P110" s="5"/>
      <c r="Q110" s="5"/>
      <c r="R110" s="5"/>
      <c r="S110" s="5"/>
      <c r="T110" s="5"/>
      <c r="U110" s="5"/>
    </row>
    <row r="111" spans="16:21" ht="12.75">
      <c r="P111" s="5"/>
      <c r="Q111" s="5"/>
      <c r="R111" s="5"/>
      <c r="S111" s="5"/>
      <c r="T111" s="5"/>
      <c r="U111" s="5"/>
    </row>
    <row r="112" spans="16:21" ht="12.75">
      <c r="P112" s="5"/>
      <c r="Q112" s="5"/>
      <c r="R112" s="5"/>
      <c r="S112" s="5"/>
      <c r="T112" s="5"/>
      <c r="U112" s="5"/>
    </row>
    <row r="113" spans="16:21" ht="12.75">
      <c r="P113" s="5"/>
      <c r="Q113" s="5"/>
      <c r="R113" s="5"/>
      <c r="S113" s="5"/>
      <c r="T113" s="5"/>
      <c r="U113" s="5"/>
    </row>
    <row r="114" spans="16:21" ht="12.75">
      <c r="P114" s="5"/>
      <c r="Q114" s="5"/>
      <c r="R114" s="5"/>
      <c r="S114" s="5"/>
      <c r="T114" s="5"/>
      <c r="U114" s="5"/>
    </row>
    <row r="115" spans="16:21" ht="12.75">
      <c r="P115" s="5"/>
      <c r="Q115" s="5"/>
      <c r="R115" s="5"/>
      <c r="S115" s="5"/>
      <c r="T115" s="5"/>
      <c r="U115" s="5"/>
    </row>
    <row r="116" spans="16:21" ht="12.75">
      <c r="P116" s="5"/>
      <c r="Q116" s="5"/>
      <c r="R116" s="5"/>
      <c r="S116" s="5"/>
      <c r="T116" s="5"/>
      <c r="U116" s="5"/>
    </row>
    <row r="117" spans="16:21" ht="12.75">
      <c r="P117" s="5"/>
      <c r="Q117" s="5"/>
      <c r="R117" s="5"/>
      <c r="S117" s="5"/>
      <c r="T117" s="5"/>
      <c r="U117" s="5"/>
    </row>
    <row r="118" spans="16:21" ht="12.75">
      <c r="P118" s="5"/>
      <c r="Q118" s="5"/>
      <c r="R118" s="5"/>
      <c r="S118" s="5"/>
      <c r="T118" s="5"/>
      <c r="U118" s="5"/>
    </row>
    <row r="119" spans="16:21" ht="12.75">
      <c r="P119" s="5"/>
      <c r="Q119" s="5"/>
      <c r="R119" s="5"/>
      <c r="S119" s="5"/>
      <c r="T119" s="5"/>
      <c r="U119" s="5"/>
    </row>
  </sheetData>
  <sheetProtection password="8089" sheet="1" objects="1" scenarios="1"/>
  <mergeCells count="4">
    <mergeCell ref="S33:T33"/>
    <mergeCell ref="S34:T34"/>
    <mergeCell ref="P33:Q33"/>
    <mergeCell ref="P34:Q34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Gymnasium Walldorf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2008-05-13T13:00:58Z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