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<sst xmlns="http://schemas.openxmlformats.org/spreadsheetml/2006/main" count="39" uniqueCount="28">
  <si>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a</t>
  </si>
  <si>
    <t>b</t>
  </si>
  <si>
    <t>c</t>
  </si>
  <si>
    <t>) = 0</t>
  </si>
  <si>
    <r>
      <t>x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+(</t>
    </r>
  </si>
  <si>
    <t>) x+(</t>
  </si>
  <si>
    <t xml:space="preserve">Diskriminante = </t>
  </si>
  <si>
    <t>[x+(</t>
  </si>
  <si>
    <t>)</t>
  </si>
  <si>
    <t>Die Lösungen werden dir in den gelben Feldern angezeigt.</t>
  </si>
  <si>
    <t>© Otto Fell</t>
  </si>
  <si>
    <r>
      <t>)]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+(</t>
    </r>
  </si>
  <si>
    <t>)=</t>
  </si>
  <si>
    <t>x+(</t>
  </si>
  <si>
    <t>)  =</t>
  </si>
  <si>
    <t>)x+(</t>
  </si>
  <si>
    <t>)+(</t>
  </si>
  <si>
    <r>
      <t>x</t>
    </r>
    <r>
      <rPr>
        <vertAlign val="superscript"/>
        <sz val="12"/>
        <rFont val="Arial"/>
        <family val="2"/>
      </rPr>
      <t>2</t>
    </r>
    <r>
      <rPr>
        <sz val="16"/>
        <rFont val="Arial"/>
        <family val="2"/>
      </rPr>
      <t>+(</t>
    </r>
  </si>
  <si>
    <r>
      <t>x</t>
    </r>
    <r>
      <rPr>
        <vertAlign val="subscript"/>
        <sz val="16"/>
        <color indexed="8"/>
        <rFont val="Arial"/>
        <family val="2"/>
      </rPr>
      <t xml:space="preserve">1 </t>
    </r>
    <r>
      <rPr>
        <sz val="16"/>
        <color indexed="8"/>
        <rFont val="Arial"/>
        <family val="2"/>
      </rPr>
      <t xml:space="preserve">= </t>
    </r>
  </si>
  <si>
    <r>
      <t>x</t>
    </r>
    <r>
      <rPr>
        <vertAlign val="subscript"/>
        <sz val="16"/>
        <color indexed="8"/>
        <rFont val="Arial"/>
        <family val="2"/>
      </rPr>
      <t xml:space="preserve">2 </t>
    </r>
    <r>
      <rPr>
        <sz val="16"/>
        <color indexed="8"/>
        <rFont val="Arial"/>
        <family val="2"/>
      </rPr>
      <t xml:space="preserve">= </t>
    </r>
  </si>
  <si>
    <t>Quadratische Gleichungen Lösung zu Übung 2</t>
  </si>
  <si>
    <t>x</t>
  </si>
  <si>
    <t>f(x)</t>
  </si>
  <si>
    <t>g(x)</t>
  </si>
  <si>
    <t>)]+(</t>
  </si>
  <si>
    <r>
      <t>[x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+</t>
    </r>
    <r>
      <rPr>
        <sz val="16"/>
        <rFont val="Arial"/>
        <family val="2"/>
      </rPr>
      <t>(</t>
    </r>
  </si>
  <si>
    <t>der Gleichung haben möchtest.</t>
  </si>
  <si>
    <t xml:space="preserve">Gebe in die grünen Felder die Werte ein, für die du eine Lösung 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</si>
</sst>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</numFmts>
  <fonts count="13">
    <font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sz val="16"/>
      <color indexed="8"/>
      <name val="Arial"/>
      <family val="2"/>
    </font>
    <font>
      <vertAlign val="subscript"/>
      <sz val="16"/>
      <color indexed="8"/>
      <name val="Arial"/>
      <family val="2"/>
    </font>
    <font>
      <sz val="12"/>
      <color indexed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/>
      <protection hidden="1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9" fillId="0" borderId="1" xfId="0" applyFont="1" applyBorder="1" applyAlignment="1">
      <alignment horizontal="right"/>
    </xf>
    <xf numFmtId="0" fontId="4" fillId="3" borderId="0" xfId="0" applyFont="1" applyFill="1" applyAlignment="1" applyProtection="1">
      <alignment horizontal="center" shrinkToFit="1"/>
      <protection locked="0"/>
    </xf>
    <xf numFmtId="165" fontId="11" fillId="4" borderId="1" xfId="0" applyNumberFormat="1" applyFont="1" applyFill="1" applyBorder="1" applyAlignment="1" applyProtection="1">
      <alignment horizontal="center" shrinkToFit="1"/>
      <protection hidden="1"/>
    </xf>
    <xf numFmtId="0" fontId="7" fillId="0" borderId="0" xfId="0" applyFont="1" applyAlignment="1" applyProtection="1">
      <alignment/>
      <protection hidden="1"/>
    </xf>
    <xf numFmtId="0" fontId="11" fillId="4" borderId="0" xfId="0" applyFont="1" applyFill="1" applyAlignment="1" applyProtection="1">
      <alignment horizontal="center" shrinkToFit="1"/>
      <protection hidden="1"/>
    </xf>
    <xf numFmtId="0" fontId="6" fillId="0" borderId="0" xfId="0" applyFont="1" applyAlignment="1" applyProtection="1">
      <alignment/>
      <protection hidden="1"/>
    </xf>
    <xf numFmtId="2" fontId="6" fillId="0" borderId="0" xfId="0" applyNumberFormat="1" applyFont="1" applyAlignment="1" applyProtection="1">
      <alignment shrinkToFi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Tabelle1!$Q$7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Tabelle1!$P$7:$P$28</c:f>
              <c:strCache/>
            </c:strRef>
          </c:cat>
          <c:val>
            <c:numRef>
              <c:f>Tabelle1!$Q$8:$Q$28</c:f>
              <c:numCache/>
            </c:numRef>
          </c:val>
          <c:smooth val="0"/>
        </c:ser>
        <c:ser>
          <c:idx val="2"/>
          <c:order val="1"/>
          <c:tx>
            <c:strRef>
              <c:f>Tabelle1!$R$7</c:f>
              <c:strCache>
                <c:ptCount val="1"/>
                <c:pt idx="0">
                  <c:v>g(x)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Tabelle1!$P$7:$P$28</c:f>
              <c:strCache/>
            </c:strRef>
          </c:cat>
          <c:val>
            <c:numRef>
              <c:f>Tabelle1!$R$8:$R$28</c:f>
              <c:numCache/>
            </c:numRef>
          </c:val>
          <c:smooth val="0"/>
        </c:ser>
        <c:axId val="42297972"/>
        <c:axId val="45137429"/>
      </c:lineChart>
      <c:catAx>
        <c:axId val="422979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7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152400</xdr:rowOff>
    </xdr:from>
    <xdr:to>
      <xdr:col>11</xdr:col>
      <xdr:colOff>95250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257175" y="3819525"/>
        <a:ext cx="3971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D7" sqref="D7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3" width="5.28125" style="0" customWidth="1"/>
    <col min="4" max="4" width="6.00390625" style="0" customWidth="1"/>
    <col min="5" max="5" width="6.28125" style="0" customWidth="1"/>
    <col min="6" max="6" width="6.57421875" style="0" customWidth="1"/>
    <col min="7" max="7" width="5.7109375" style="0" customWidth="1"/>
    <col min="8" max="8" width="4.8515625" style="0" customWidth="1"/>
    <col min="9" max="9" width="6.28125" style="0" customWidth="1"/>
    <col min="10" max="10" width="4.7109375" style="0" customWidth="1"/>
    <col min="11" max="11" width="6.00390625" style="0" customWidth="1"/>
    <col min="12" max="12" width="5.28125" style="0" customWidth="1"/>
    <col min="13" max="13" width="5.8515625" style="0" customWidth="1"/>
    <col min="14" max="14" width="8.57421875" style="0" customWidth="1"/>
    <col min="15" max="15" width="8.00390625" style="0" customWidth="1"/>
    <col min="16" max="16" width="6.28125" style="0" customWidth="1"/>
    <col min="17" max="17" width="5.7109375" style="0" customWidth="1"/>
    <col min="18" max="18" width="6.28125" style="0" customWidth="1"/>
  </cols>
  <sheetData>
    <row r="1" spans="1:4" ht="25.5">
      <c r="A1" s="8" t="s">
        <v>10</v>
      </c>
      <c r="B1" s="8"/>
      <c r="C1" s="8"/>
      <c r="D1" s="3" t="s">
        <v>20</v>
      </c>
    </row>
    <row r="2" spans="4:15" ht="15">
      <c r="D2" s="12" t="s">
        <v>27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4:15" ht="15">
      <c r="D3" s="12" t="s">
        <v>26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4:15" ht="15">
      <c r="D4" s="14" t="s">
        <v>9</v>
      </c>
      <c r="E4" s="14"/>
      <c r="F4" s="14"/>
      <c r="G4" s="14"/>
      <c r="H4" s="14"/>
      <c r="I4" s="14"/>
      <c r="J4" s="14"/>
      <c r="K4" s="15"/>
      <c r="L4" s="15"/>
      <c r="M4" s="15"/>
      <c r="N4" s="15"/>
      <c r="O4" s="15"/>
    </row>
    <row r="5" spans="4:19" ht="15">
      <c r="D5" s="4"/>
      <c r="P5" s="19"/>
      <c r="Q5" s="19"/>
      <c r="R5" s="19"/>
      <c r="S5" s="19"/>
    </row>
    <row r="6" spans="4:19" ht="15">
      <c r="D6" s="4"/>
      <c r="P6" s="19"/>
      <c r="Q6" s="19"/>
      <c r="R6" s="19"/>
      <c r="S6" s="19"/>
    </row>
    <row r="7" spans="3:19" ht="23.25">
      <c r="C7" s="23">
        <v>-8</v>
      </c>
      <c r="D7" s="1" t="s">
        <v>7</v>
      </c>
      <c r="E7" s="23">
        <v>3</v>
      </c>
      <c r="F7" s="1" t="s">
        <v>11</v>
      </c>
      <c r="G7" s="23">
        <v>1</v>
      </c>
      <c r="H7" s="1" t="s">
        <v>14</v>
      </c>
      <c r="I7" s="23">
        <v>3</v>
      </c>
      <c r="J7" s="1" t="s">
        <v>13</v>
      </c>
      <c r="K7" s="23">
        <v>9</v>
      </c>
      <c r="L7" s="1" t="s">
        <v>8</v>
      </c>
      <c r="O7" s="20"/>
      <c r="P7" s="27" t="s">
        <v>21</v>
      </c>
      <c r="Q7" s="27" t="s">
        <v>22</v>
      </c>
      <c r="R7" s="27" t="s">
        <v>23</v>
      </c>
      <c r="S7" s="19"/>
    </row>
    <row r="8" spans="3:19" ht="15">
      <c r="C8" s="18"/>
      <c r="D8" s="4"/>
      <c r="E8" s="25"/>
      <c r="O8" s="20"/>
      <c r="P8" s="28">
        <f>O18-2</f>
        <v>-5</v>
      </c>
      <c r="Q8" s="27">
        <f>$C$7*(P8+$E$7)^2+$G$7</f>
        <v>-31</v>
      </c>
      <c r="R8" s="27">
        <f>$I$7*P8+$K$7</f>
        <v>-6</v>
      </c>
      <c r="S8" s="19"/>
    </row>
    <row r="9" spans="3:19" ht="20.25">
      <c r="C9" s="26">
        <f>C7</f>
        <v>-8</v>
      </c>
      <c r="D9" s="1" t="s">
        <v>25</v>
      </c>
      <c r="E9" s="26">
        <f>2*E7</f>
        <v>6</v>
      </c>
      <c r="F9" s="1" t="s">
        <v>15</v>
      </c>
      <c r="G9" s="26">
        <f>E7*E7</f>
        <v>9</v>
      </c>
      <c r="H9" s="1" t="s">
        <v>24</v>
      </c>
      <c r="I9" s="26">
        <f>G7</f>
        <v>1</v>
      </c>
      <c r="J9" s="1" t="s">
        <v>12</v>
      </c>
      <c r="K9" s="26">
        <f>I7</f>
        <v>3</v>
      </c>
      <c r="L9" s="1" t="s">
        <v>13</v>
      </c>
      <c r="M9" s="26">
        <f>K7</f>
        <v>9</v>
      </c>
      <c r="N9" s="1" t="s">
        <v>8</v>
      </c>
      <c r="O9" s="20"/>
      <c r="P9" s="28">
        <f>P8+(($O$19+3)-($O$18-3))/20</f>
        <v>-4.75</v>
      </c>
      <c r="Q9" s="27">
        <f aca="true" t="shared" si="0" ref="Q9:Q28">$C$7*(P9+$E$7)^2+$G$7</f>
        <v>-23.5</v>
      </c>
      <c r="R9" s="27">
        <f aca="true" t="shared" si="1" ref="R9:R28">$I$7*P9+$K$7</f>
        <v>-5.25</v>
      </c>
      <c r="S9" s="19"/>
    </row>
    <row r="10" spans="3:19" ht="15">
      <c r="C10" s="18"/>
      <c r="D10" s="4"/>
      <c r="O10" s="20"/>
      <c r="P10" s="28">
        <f aca="true" t="shared" si="2" ref="P10:P28">P9+(($O$19+3)-($O$18-3))/20</f>
        <v>-4.5</v>
      </c>
      <c r="Q10" s="27">
        <f t="shared" si="0"/>
        <v>-17</v>
      </c>
      <c r="R10" s="27">
        <f t="shared" si="1"/>
        <v>-4.5</v>
      </c>
      <c r="S10" s="19"/>
    </row>
    <row r="11" spans="3:19" ht="23.25">
      <c r="C11" s="26">
        <f>C9</f>
        <v>-8</v>
      </c>
      <c r="D11" s="1" t="s">
        <v>4</v>
      </c>
      <c r="E11" s="26">
        <f>C9*E9</f>
        <v>-48</v>
      </c>
      <c r="F11" s="1" t="s">
        <v>15</v>
      </c>
      <c r="G11" s="26">
        <f>C9*G9</f>
        <v>-72</v>
      </c>
      <c r="H11" s="1" t="s">
        <v>16</v>
      </c>
      <c r="I11" s="26">
        <f>G7</f>
        <v>1</v>
      </c>
      <c r="J11" s="1" t="s">
        <v>12</v>
      </c>
      <c r="K11" s="26">
        <f>I7</f>
        <v>3</v>
      </c>
      <c r="L11" s="1" t="s">
        <v>13</v>
      </c>
      <c r="M11" s="26">
        <f>K7</f>
        <v>9</v>
      </c>
      <c r="N11" s="1" t="s">
        <v>8</v>
      </c>
      <c r="O11" s="20"/>
      <c r="P11" s="28">
        <f t="shared" si="2"/>
        <v>-4.25</v>
      </c>
      <c r="Q11" s="27">
        <f t="shared" si="0"/>
        <v>-11.5</v>
      </c>
      <c r="R11" s="27">
        <f t="shared" si="1"/>
        <v>-3.75</v>
      </c>
      <c r="S11" s="19"/>
    </row>
    <row r="12" spans="4:19" ht="20.25">
      <c r="D12" s="1"/>
      <c r="E12" s="16"/>
      <c r="F12" s="17"/>
      <c r="G12" s="16"/>
      <c r="H12" s="17"/>
      <c r="I12" s="16"/>
      <c r="J12" s="17"/>
      <c r="K12" s="9"/>
      <c r="O12" s="20"/>
      <c r="P12" s="28">
        <f t="shared" si="2"/>
        <v>-4</v>
      </c>
      <c r="Q12" s="27">
        <f t="shared" si="0"/>
        <v>-7</v>
      </c>
      <c r="R12" s="27">
        <f t="shared" si="1"/>
        <v>-3</v>
      </c>
      <c r="S12" s="19"/>
    </row>
    <row r="13" spans="3:19" ht="20.25">
      <c r="C13" s="26">
        <f>C11</f>
        <v>-8</v>
      </c>
      <c r="D13" s="1" t="s">
        <v>17</v>
      </c>
      <c r="E13" s="26">
        <f>E11</f>
        <v>-48</v>
      </c>
      <c r="F13" s="1" t="s">
        <v>15</v>
      </c>
      <c r="G13" s="26">
        <f>G11+I11</f>
        <v>-71</v>
      </c>
      <c r="H13" s="1" t="s">
        <v>12</v>
      </c>
      <c r="I13" s="26">
        <f>K11</f>
        <v>3</v>
      </c>
      <c r="J13" s="1" t="s">
        <v>13</v>
      </c>
      <c r="K13" s="26">
        <f>M11</f>
        <v>9</v>
      </c>
      <c r="L13" s="1" t="s">
        <v>8</v>
      </c>
      <c r="O13" s="20"/>
      <c r="P13" s="28">
        <f t="shared" si="2"/>
        <v>-3.75</v>
      </c>
      <c r="Q13" s="27">
        <f t="shared" si="0"/>
        <v>-3.5</v>
      </c>
      <c r="R13" s="27">
        <f t="shared" si="1"/>
        <v>-2.25</v>
      </c>
      <c r="S13" s="19"/>
    </row>
    <row r="14" spans="4:19" ht="15">
      <c r="D14" s="4"/>
      <c r="E14" s="9"/>
      <c r="F14" s="9"/>
      <c r="G14" s="9"/>
      <c r="H14" s="9"/>
      <c r="I14" s="9"/>
      <c r="J14" s="9"/>
      <c r="K14" s="9"/>
      <c r="O14" s="20"/>
      <c r="P14" s="28">
        <f t="shared" si="2"/>
        <v>-3.5</v>
      </c>
      <c r="Q14" s="27">
        <f t="shared" si="0"/>
        <v>-1</v>
      </c>
      <c r="R14" s="27">
        <f t="shared" si="1"/>
        <v>-1.5</v>
      </c>
      <c r="S14" s="19"/>
    </row>
    <row r="15" spans="4:19" ht="12.75">
      <c r="D15" s="2" t="s">
        <v>0</v>
      </c>
      <c r="F15" s="2" t="s">
        <v>1</v>
      </c>
      <c r="H15" s="2" t="s">
        <v>2</v>
      </c>
      <c r="J15" s="7"/>
      <c r="O15" s="20"/>
      <c r="P15" s="28">
        <f t="shared" si="2"/>
        <v>-3.25</v>
      </c>
      <c r="Q15" s="27">
        <f t="shared" si="0"/>
        <v>0.5</v>
      </c>
      <c r="R15" s="27">
        <f t="shared" si="1"/>
        <v>-0.75</v>
      </c>
      <c r="S15" s="19"/>
    </row>
    <row r="16" spans="4:19" ht="23.25">
      <c r="D16" s="26">
        <f>C13</f>
        <v>-8</v>
      </c>
      <c r="E16" s="1" t="s">
        <v>4</v>
      </c>
      <c r="F16" s="26">
        <f>E13-I13</f>
        <v>-51</v>
      </c>
      <c r="G16" s="1" t="s">
        <v>5</v>
      </c>
      <c r="H16" s="26">
        <f>G13-K13</f>
        <v>-80</v>
      </c>
      <c r="I16" s="1" t="s">
        <v>3</v>
      </c>
      <c r="O16" s="20"/>
      <c r="P16" s="28">
        <f t="shared" si="2"/>
        <v>-3</v>
      </c>
      <c r="Q16" s="27">
        <f t="shared" si="0"/>
        <v>1</v>
      </c>
      <c r="R16" s="27">
        <f t="shared" si="1"/>
        <v>0</v>
      </c>
      <c r="S16" s="19"/>
    </row>
    <row r="17" spans="10:19" ht="13.5" customHeight="1">
      <c r="J17" s="19"/>
      <c r="K17" s="19"/>
      <c r="L17" s="19"/>
      <c r="M17" s="19"/>
      <c r="N17" s="19"/>
      <c r="O17" s="20"/>
      <c r="P17" s="28">
        <f t="shared" si="2"/>
        <v>-2.75</v>
      </c>
      <c r="Q17" s="27">
        <f t="shared" si="0"/>
        <v>0.5</v>
      </c>
      <c r="R17" s="27">
        <f t="shared" si="1"/>
        <v>0.75</v>
      </c>
      <c r="S17" s="19"/>
    </row>
    <row r="18" spans="8:19" ht="19.5" customHeight="1">
      <c r="H18" s="20"/>
      <c r="I18" s="21"/>
      <c r="J18" s="10" t="s">
        <v>6</v>
      </c>
      <c r="K18" s="11">
        <f>F16*F16-4*D16*H16</f>
        <v>41</v>
      </c>
      <c r="L18" s="19"/>
      <c r="M18" s="22" t="s">
        <v>18</v>
      </c>
      <c r="N18" s="24">
        <f>IF($K$18&gt;=0,(-$F$16-SQRT($K$18))/(2*$D$16),"{ }")</f>
        <v>-2.787304735160447</v>
      </c>
      <c r="O18" s="28">
        <f>INT(N18)</f>
        <v>-3</v>
      </c>
      <c r="P18" s="28">
        <f t="shared" si="2"/>
        <v>-2.5</v>
      </c>
      <c r="Q18" s="27">
        <f t="shared" si="0"/>
        <v>-1</v>
      </c>
      <c r="R18" s="27">
        <f t="shared" si="1"/>
        <v>1.5</v>
      </c>
      <c r="S18" s="19"/>
    </row>
    <row r="19" spans="8:19" ht="23.25">
      <c r="H19" s="5"/>
      <c r="I19" s="6"/>
      <c r="J19" s="19"/>
      <c r="K19" s="19"/>
      <c r="L19" s="19"/>
      <c r="M19" s="22" t="s">
        <v>19</v>
      </c>
      <c r="N19" s="24">
        <f>IF($K$18&gt;=0,(-$F$16+SQRT($K$18))/(2*$D$16),"{ }")</f>
        <v>-3.587695264839553</v>
      </c>
      <c r="O19" s="28">
        <f>INT(N19)</f>
        <v>-4</v>
      </c>
      <c r="P19" s="28">
        <f t="shared" si="2"/>
        <v>-2.25</v>
      </c>
      <c r="Q19" s="27">
        <f t="shared" si="0"/>
        <v>-3.5</v>
      </c>
      <c r="R19" s="27">
        <f t="shared" si="1"/>
        <v>2.25</v>
      </c>
      <c r="S19" s="19"/>
    </row>
    <row r="20" spans="10:19" ht="12.75">
      <c r="J20" s="19"/>
      <c r="K20" s="19"/>
      <c r="L20" s="19"/>
      <c r="M20" s="19"/>
      <c r="N20" s="19"/>
      <c r="O20" s="20"/>
      <c r="P20" s="28">
        <f t="shared" si="2"/>
        <v>-2</v>
      </c>
      <c r="Q20" s="27">
        <f t="shared" si="0"/>
        <v>-7</v>
      </c>
      <c r="R20" s="27">
        <f t="shared" si="1"/>
        <v>3</v>
      </c>
      <c r="S20" s="19"/>
    </row>
    <row r="21" spans="10:19" ht="12.75">
      <c r="J21" s="19"/>
      <c r="K21" s="19"/>
      <c r="L21" s="19"/>
      <c r="M21" s="19"/>
      <c r="N21" s="19"/>
      <c r="O21" s="20"/>
      <c r="P21" s="28">
        <f t="shared" si="2"/>
        <v>-1.75</v>
      </c>
      <c r="Q21" s="27">
        <f t="shared" si="0"/>
        <v>-11.5</v>
      </c>
      <c r="R21" s="27">
        <f t="shared" si="1"/>
        <v>3.75</v>
      </c>
      <c r="S21" s="19"/>
    </row>
    <row r="22" spans="10:19" ht="12.75">
      <c r="J22" s="19"/>
      <c r="K22" s="19"/>
      <c r="L22" s="19"/>
      <c r="M22" s="19"/>
      <c r="N22" s="19"/>
      <c r="O22" s="20"/>
      <c r="P22" s="28">
        <f t="shared" si="2"/>
        <v>-1.5</v>
      </c>
      <c r="Q22" s="27">
        <f t="shared" si="0"/>
        <v>-17</v>
      </c>
      <c r="R22" s="27">
        <f t="shared" si="1"/>
        <v>4.5</v>
      </c>
      <c r="S22" s="19"/>
    </row>
    <row r="23" spans="8:19" ht="12.75">
      <c r="H23" s="5"/>
      <c r="I23" s="6"/>
      <c r="J23" s="19"/>
      <c r="K23" s="19"/>
      <c r="L23" s="19"/>
      <c r="M23" s="19"/>
      <c r="N23" s="19"/>
      <c r="O23" s="20"/>
      <c r="P23" s="28">
        <f t="shared" si="2"/>
        <v>-1.25</v>
      </c>
      <c r="Q23" s="27">
        <f t="shared" si="0"/>
        <v>-23.5</v>
      </c>
      <c r="R23" s="27">
        <f t="shared" si="1"/>
        <v>5.25</v>
      </c>
      <c r="S23" s="19"/>
    </row>
    <row r="24" spans="8:19" ht="12.75">
      <c r="H24" s="5"/>
      <c r="I24" s="6"/>
      <c r="J24" s="19"/>
      <c r="K24" s="19"/>
      <c r="L24" s="19"/>
      <c r="M24" s="19"/>
      <c r="N24" s="19"/>
      <c r="O24" s="20"/>
      <c r="P24" s="28">
        <f t="shared" si="2"/>
        <v>-1</v>
      </c>
      <c r="Q24" s="27">
        <f t="shared" si="0"/>
        <v>-31</v>
      </c>
      <c r="R24" s="27">
        <f t="shared" si="1"/>
        <v>6</v>
      </c>
      <c r="S24" s="19"/>
    </row>
    <row r="25" spans="10:19" ht="12.75">
      <c r="J25" s="19"/>
      <c r="K25" s="19"/>
      <c r="L25" s="19"/>
      <c r="M25" s="19"/>
      <c r="N25" s="19"/>
      <c r="O25" s="20"/>
      <c r="P25" s="28">
        <f t="shared" si="2"/>
        <v>-0.75</v>
      </c>
      <c r="Q25" s="27">
        <f t="shared" si="0"/>
        <v>-39.5</v>
      </c>
      <c r="R25" s="27">
        <f t="shared" si="1"/>
        <v>6.75</v>
      </c>
      <c r="S25" s="19"/>
    </row>
    <row r="26" spans="10:19" ht="12.75">
      <c r="J26" s="19"/>
      <c r="K26" s="19"/>
      <c r="L26" s="19"/>
      <c r="M26" s="19"/>
      <c r="N26" s="19"/>
      <c r="O26" s="20"/>
      <c r="P26" s="28">
        <f t="shared" si="2"/>
        <v>-0.5</v>
      </c>
      <c r="Q26" s="27">
        <f t="shared" si="0"/>
        <v>-49</v>
      </c>
      <c r="R26" s="27">
        <f t="shared" si="1"/>
        <v>7.5</v>
      </c>
      <c r="S26" s="19"/>
    </row>
    <row r="27" spans="10:19" ht="12.75">
      <c r="J27" s="19"/>
      <c r="K27" s="19"/>
      <c r="L27" s="19"/>
      <c r="M27" s="19"/>
      <c r="N27" s="19"/>
      <c r="O27" s="20"/>
      <c r="P27" s="28">
        <f t="shared" si="2"/>
        <v>-0.25</v>
      </c>
      <c r="Q27" s="27">
        <f t="shared" si="0"/>
        <v>-59.5</v>
      </c>
      <c r="R27" s="27">
        <f t="shared" si="1"/>
        <v>8.25</v>
      </c>
      <c r="S27" s="19"/>
    </row>
    <row r="28" spans="10:19" ht="12.75">
      <c r="J28" s="19"/>
      <c r="K28" s="19"/>
      <c r="L28" s="19"/>
      <c r="M28" s="19"/>
      <c r="N28" s="19"/>
      <c r="O28" s="20"/>
      <c r="P28" s="28">
        <f t="shared" si="2"/>
        <v>0</v>
      </c>
      <c r="Q28" s="27">
        <f t="shared" si="0"/>
        <v>-71</v>
      </c>
      <c r="R28" s="27">
        <f t="shared" si="1"/>
        <v>9</v>
      </c>
      <c r="S28" s="19"/>
    </row>
    <row r="29" spans="16:19" ht="12.75">
      <c r="P29" s="19"/>
      <c r="Q29" s="19"/>
      <c r="R29" s="19"/>
      <c r="S29" s="19"/>
    </row>
    <row r="30" spans="16:19" ht="12.75">
      <c r="P30" s="19"/>
      <c r="Q30" s="19"/>
      <c r="R30" s="19"/>
      <c r="S30" s="19"/>
    </row>
    <row r="31" spans="16:19" ht="12.75">
      <c r="P31" s="19"/>
      <c r="Q31" s="19"/>
      <c r="R31" s="19"/>
      <c r="S31" s="19"/>
    </row>
    <row r="32" spans="16:19" ht="12.75">
      <c r="P32" s="19"/>
      <c r="Q32" s="19"/>
      <c r="R32" s="19"/>
      <c r="S32" s="19"/>
    </row>
    <row r="33" spans="16:19" ht="12.75">
      <c r="P33" s="19"/>
      <c r="Q33" s="19"/>
      <c r="R33" s="19"/>
      <c r="S33" s="19"/>
    </row>
    <row r="34" spans="16:19" ht="12.75">
      <c r="P34" s="19"/>
      <c r="Q34" s="19"/>
      <c r="R34" s="19"/>
      <c r="S34" s="19"/>
    </row>
    <row r="35" spans="16:19" ht="12.75">
      <c r="P35" s="19"/>
      <c r="Q35" s="19"/>
      <c r="R35" s="19"/>
      <c r="S35" s="19"/>
    </row>
    <row r="36" spans="16:19" ht="12.75">
      <c r="P36" s="19"/>
      <c r="Q36" s="19"/>
      <c r="R36" s="19"/>
      <c r="S36" s="19"/>
    </row>
    <row r="37" spans="16:19" ht="12.75">
      <c r="P37" s="19"/>
      <c r="Q37" s="19"/>
      <c r="R37" s="19"/>
      <c r="S37" s="19"/>
    </row>
    <row r="38" spans="16:19" ht="12.75">
      <c r="P38" s="19"/>
      <c r="Q38" s="19"/>
      <c r="R38" s="19"/>
      <c r="S38" s="19"/>
    </row>
    <row r="39" spans="16:19" ht="12.75">
      <c r="P39" s="19"/>
      <c r="Q39" s="19"/>
      <c r="R39" s="19"/>
      <c r="S39" s="19"/>
    </row>
    <row r="40" spans="16:19" ht="12.75">
      <c r="P40" s="19"/>
      <c r="Q40" s="19"/>
      <c r="R40" s="19"/>
      <c r="S40" s="19"/>
    </row>
  </sheetData>
  <sheetProtection password="8089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2008-05-13T13:00:58Z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