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Aufgaben" sheetId="1" r:id="rId1"/>
    <sheet name="Hilfe für Aufgabe 3" sheetId="2" r:id="rId2"/>
  </sheets>
  <definedNames/>
  <calcPr fullCalcOnLoad="1"/>
</workbook>
</file>

<file path=xl/sharedStrings.xml><?xml version="1.0" encoding="utf-8"?>
<sst xmlns="http://schemas.openxmlformats.org/spreadsheetml/2006/main" count="75" uniqueCount="22">
  <si>
    <t>© Otto Fell</t>
  </si>
  <si>
    <t>cm</t>
  </si>
  <si>
    <r>
      <t>cm</t>
    </r>
    <r>
      <rPr>
        <vertAlign val="superscript"/>
        <sz val="12"/>
        <rFont val="Arial"/>
        <family val="2"/>
      </rPr>
      <t>3</t>
    </r>
  </si>
  <si>
    <r>
      <t>cm</t>
    </r>
    <r>
      <rPr>
        <vertAlign val="superscript"/>
        <sz val="12"/>
        <rFont val="Arial"/>
        <family val="2"/>
      </rPr>
      <t>2</t>
    </r>
  </si>
  <si>
    <t>a</t>
  </si>
  <si>
    <t>h</t>
  </si>
  <si>
    <r>
      <t>h</t>
    </r>
    <r>
      <rPr>
        <vertAlign val="subscript"/>
        <sz val="12"/>
        <rFont val="Arial"/>
        <family val="2"/>
      </rPr>
      <t>1</t>
    </r>
  </si>
  <si>
    <t>s</t>
  </si>
  <si>
    <t>V</t>
  </si>
  <si>
    <t>G</t>
  </si>
  <si>
    <t>M</t>
  </si>
  <si>
    <t>O</t>
  </si>
  <si>
    <t>Regelmäßige vierseitige Pyramide</t>
  </si>
  <si>
    <t>Die Grundkanten sind alle gleich lang a=b=c=d</t>
  </si>
  <si>
    <r>
      <t>Der Mantel M besteht aus vier kongruenten Dreiecken mit der Grundseite a und der Höhe h</t>
    </r>
    <r>
      <rPr>
        <vertAlign val="subscript"/>
        <sz val="10"/>
        <rFont val="Arial"/>
        <family val="2"/>
      </rPr>
      <t>1</t>
    </r>
  </si>
  <si>
    <t>Die Grundfläche G ist ein Quadrat</t>
  </si>
  <si>
    <t xml:space="preserve">Du kannst in die grünen Felder selbst Werte eingeben oder mit den </t>
  </si>
  <si>
    <t>vorgegebenen Werten weiterrechnen .</t>
  </si>
  <si>
    <t>Die Werte für die blauen Felder müssen zuerst berechnet werden.</t>
  </si>
  <si>
    <t>Trage die Lösungen auf eine Dezimale genau in die blauen Felder ein.</t>
  </si>
  <si>
    <t>In den gelb unterlegten Feldern bekommst du eine Rückmeldung ob du richtig</t>
  </si>
  <si>
    <t>oder falsch gerechnet hast.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</si>
</sst>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8"/>
      <name val="Arial"/>
      <family val="2"/>
    </font>
    <font>
      <vertAlign val="subscript"/>
      <sz val="10"/>
      <name val="Arial"/>
      <family val="2"/>
    </font>
    <font>
      <sz val="12"/>
      <name val="Arial"/>
      <family val="0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sz val="12"/>
      <color indexed="10"/>
      <name val="Arial"/>
      <family val="0"/>
    </font>
    <font>
      <sz val="12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/>
      <protection locked="0"/>
    </xf>
    <xf numFmtId="0" fontId="5" fillId="5" borderId="1" xfId="0" applyFont="1" applyFill="1" applyBorder="1" applyAlignment="1" applyProtection="1">
      <alignment/>
      <protection locked="0"/>
    </xf>
    <xf numFmtId="0" fontId="5" fillId="2" borderId="1" xfId="0" applyFont="1" applyFill="1" applyBorder="1" applyAlignment="1">
      <alignment/>
    </xf>
    <xf numFmtId="0" fontId="5" fillId="6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center"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0" fontId="5" fillId="5" borderId="0" xfId="0" applyFont="1" applyFill="1" applyAlignment="1">
      <alignment/>
    </xf>
    <xf numFmtId="0" fontId="0" fillId="5" borderId="0" xfId="0" applyFill="1" applyAlignment="1">
      <alignment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0" fontId="5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752475</xdr:colOff>
      <xdr:row>31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624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152400</xdr:rowOff>
    </xdr:from>
    <xdr:to>
      <xdr:col>2</xdr:col>
      <xdr:colOff>590550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14325"/>
          <a:ext cx="1352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142875</xdr:rowOff>
    </xdr:from>
    <xdr:to>
      <xdr:col>6</xdr:col>
      <xdr:colOff>504825</xdr:colOff>
      <xdr:row>6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790575"/>
          <a:ext cx="4305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38100</xdr:rowOff>
    </xdr:from>
    <xdr:to>
      <xdr:col>2</xdr:col>
      <xdr:colOff>657225</xdr:colOff>
      <xdr:row>9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333500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47625</xdr:rowOff>
    </xdr:from>
    <xdr:to>
      <xdr:col>4</xdr:col>
      <xdr:colOff>457200</xdr:colOff>
      <xdr:row>9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1343025"/>
          <a:ext cx="1181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152400</xdr:rowOff>
    </xdr:from>
    <xdr:to>
      <xdr:col>4</xdr:col>
      <xdr:colOff>390525</xdr:colOff>
      <xdr:row>12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" y="1771650"/>
          <a:ext cx="2667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142875</xdr:rowOff>
    </xdr:from>
    <xdr:to>
      <xdr:col>7</xdr:col>
      <xdr:colOff>285750</xdr:colOff>
      <xdr:row>15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1525" y="2247900"/>
          <a:ext cx="484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17</xdr:row>
      <xdr:rowOff>133350</xdr:rowOff>
    </xdr:from>
    <xdr:to>
      <xdr:col>2</xdr:col>
      <xdr:colOff>619125</xdr:colOff>
      <xdr:row>19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2950" y="2886075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21</xdr:row>
      <xdr:rowOff>19050</xdr:rowOff>
    </xdr:from>
    <xdr:to>
      <xdr:col>1</xdr:col>
      <xdr:colOff>590550</xdr:colOff>
      <xdr:row>22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419475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24</xdr:row>
      <xdr:rowOff>9525</xdr:rowOff>
    </xdr:from>
    <xdr:to>
      <xdr:col>2</xdr:col>
      <xdr:colOff>304800</xdr:colOff>
      <xdr:row>25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1050" y="3895725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9525</xdr:rowOff>
    </xdr:from>
    <xdr:to>
      <xdr:col>2</xdr:col>
      <xdr:colOff>609600</xdr:colOff>
      <xdr:row>28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1525" y="4381500"/>
          <a:ext cx="1362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57150</xdr:rowOff>
    </xdr:from>
    <xdr:to>
      <xdr:col>3</xdr:col>
      <xdr:colOff>457200</xdr:colOff>
      <xdr:row>31</xdr:row>
      <xdr:rowOff>133350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0" y="4914900"/>
          <a:ext cx="1981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33</xdr:row>
      <xdr:rowOff>28575</xdr:rowOff>
    </xdr:from>
    <xdr:to>
      <xdr:col>2</xdr:col>
      <xdr:colOff>123825</xdr:colOff>
      <xdr:row>34</xdr:row>
      <xdr:rowOff>95250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1525" y="537210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64"/>
  <sheetViews>
    <sheetView tabSelected="1" workbookViewId="0" topLeftCell="A1">
      <selection activeCell="M12" sqref="M12"/>
    </sheetView>
  </sheetViews>
  <sheetFormatPr defaultColWidth="11.421875" defaultRowHeight="12.75"/>
  <sheetData>
    <row r="1" spans="7:19" ht="12.75">
      <c r="G1" s="1"/>
      <c r="H1" s="2"/>
      <c r="I1" s="1"/>
      <c r="J1" s="1"/>
      <c r="K1" s="1"/>
      <c r="L1" s="1"/>
      <c r="M1" s="1"/>
      <c r="N1" s="1"/>
      <c r="O1" s="1" t="s">
        <v>0</v>
      </c>
      <c r="P1" s="1"/>
      <c r="Q1" s="1"/>
      <c r="R1" s="1"/>
      <c r="S1" s="1"/>
    </row>
    <row r="2" spans="7:19" ht="23.25">
      <c r="G2" s="3" t="s">
        <v>12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7:19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7:19" ht="12.75">
      <c r="G4" s="1" t="s">
        <v>13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7:19" ht="12.7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7:19" ht="15.75">
      <c r="G6" s="1" t="s">
        <v>14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7:19" ht="12.75"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7:19" ht="12.75">
      <c r="G8" s="1" t="s">
        <v>15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7:19" ht="12.75"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7:19" ht="18">
      <c r="G10" s="4" t="s">
        <v>1</v>
      </c>
      <c r="H10" s="4" t="s">
        <v>1</v>
      </c>
      <c r="I10" s="4" t="s">
        <v>1</v>
      </c>
      <c r="J10" s="4" t="s">
        <v>1</v>
      </c>
      <c r="K10" s="4" t="s">
        <v>2</v>
      </c>
      <c r="L10" s="4" t="s">
        <v>3</v>
      </c>
      <c r="M10" s="4" t="s">
        <v>3</v>
      </c>
      <c r="N10" s="4" t="s">
        <v>3</v>
      </c>
      <c r="O10" s="12"/>
      <c r="P10" s="1"/>
      <c r="Q10" s="1"/>
      <c r="R10" s="1"/>
      <c r="S10" s="1"/>
    </row>
    <row r="11" spans="7:19" ht="19.5">
      <c r="G11" s="5" t="s">
        <v>4</v>
      </c>
      <c r="H11" s="5" t="s">
        <v>5</v>
      </c>
      <c r="I11" s="5" t="s">
        <v>6</v>
      </c>
      <c r="J11" s="5" t="s">
        <v>7</v>
      </c>
      <c r="K11" s="5" t="s">
        <v>8</v>
      </c>
      <c r="L11" s="5" t="s">
        <v>9</v>
      </c>
      <c r="M11" s="5" t="s">
        <v>10</v>
      </c>
      <c r="N11" s="5" t="s">
        <v>11</v>
      </c>
      <c r="O11" s="12"/>
      <c r="P11" s="1"/>
      <c r="Q11" s="1"/>
      <c r="R11" s="1"/>
      <c r="S11" s="1"/>
    </row>
    <row r="12" spans="7:19" ht="15">
      <c r="G12" s="6">
        <v>9.1</v>
      </c>
      <c r="H12" s="6">
        <v>3.8</v>
      </c>
      <c r="I12" s="7">
        <v>5.928</v>
      </c>
      <c r="J12" s="7"/>
      <c r="K12" s="7"/>
      <c r="L12" s="7"/>
      <c r="M12" s="7"/>
      <c r="N12" s="7"/>
      <c r="O12" s="13"/>
      <c r="P12" s="1"/>
      <c r="Q12" s="1"/>
      <c r="R12" s="1"/>
      <c r="S12" s="1"/>
    </row>
    <row r="13" spans="7:19" ht="15">
      <c r="G13" s="8"/>
      <c r="H13" s="8"/>
      <c r="I13" s="9" t="str">
        <f aca="true" t="shared" si="0" ref="I13:N13">IF(AND(I12&gt;I14-0.1,I12&lt;I14+0.1),"richtig","falsch")</f>
        <v>richtig</v>
      </c>
      <c r="J13" s="9" t="str">
        <f t="shared" si="0"/>
        <v>falsch</v>
      </c>
      <c r="K13" s="9" t="str">
        <f t="shared" si="0"/>
        <v>falsch</v>
      </c>
      <c r="L13" s="9" t="str">
        <f t="shared" si="0"/>
        <v>falsch</v>
      </c>
      <c r="M13" s="9" t="str">
        <f t="shared" si="0"/>
        <v>falsch</v>
      </c>
      <c r="N13" s="9" t="str">
        <f t="shared" si="0"/>
        <v>falsch</v>
      </c>
      <c r="O13" s="14"/>
      <c r="P13" s="1"/>
      <c r="Q13" s="1"/>
      <c r="R13" s="1"/>
      <c r="S13" s="1"/>
    </row>
    <row r="14" spans="7:19" ht="15">
      <c r="G14" s="10"/>
      <c r="H14" s="10"/>
      <c r="I14" s="22">
        <f>SQRT(H12^2+(G12/2)^2)</f>
        <v>5.928110997611296</v>
      </c>
      <c r="J14" s="22">
        <f>SQRT(I14^2+(G12/2)^2)</f>
        <v>7.47295122424869</v>
      </c>
      <c r="K14" s="22">
        <f>G12^2*H12/3</f>
        <v>104.89266666666664</v>
      </c>
      <c r="L14" s="22">
        <f>G12^2</f>
        <v>82.80999999999999</v>
      </c>
      <c r="M14" s="22">
        <f>4*G12*I14/2</f>
        <v>107.89162015652558</v>
      </c>
      <c r="N14" s="22">
        <f>M14+L14</f>
        <v>190.70162015652556</v>
      </c>
      <c r="O14" s="10"/>
      <c r="P14" s="1"/>
      <c r="Q14" s="1"/>
      <c r="R14" s="1"/>
      <c r="S14" s="1"/>
    </row>
    <row r="15" spans="7:19" ht="15">
      <c r="G15" s="11"/>
      <c r="H15" s="10"/>
      <c r="I15" s="11">
        <f aca="true" t="shared" si="1" ref="I15:N15">IF($H$1=852456,I14,"")</f>
      </c>
      <c r="J15" s="11">
        <f t="shared" si="1"/>
      </c>
      <c r="K15" s="11">
        <f t="shared" si="1"/>
      </c>
      <c r="L15" s="11">
        <f t="shared" si="1"/>
      </c>
      <c r="M15" s="11">
        <f t="shared" si="1"/>
      </c>
      <c r="N15" s="11">
        <f t="shared" si="1"/>
      </c>
      <c r="O15" s="11"/>
      <c r="P15" s="1"/>
      <c r="Q15" s="1"/>
      <c r="R15" s="1"/>
      <c r="S15" s="1"/>
    </row>
    <row r="16" spans="7:19" ht="18">
      <c r="G16" s="4" t="s">
        <v>1</v>
      </c>
      <c r="H16" s="4" t="s">
        <v>1</v>
      </c>
      <c r="I16" s="4" t="s">
        <v>1</v>
      </c>
      <c r="J16" s="4" t="s">
        <v>1</v>
      </c>
      <c r="K16" s="4" t="s">
        <v>2</v>
      </c>
      <c r="L16" s="4" t="s">
        <v>3</v>
      </c>
      <c r="M16" s="4" t="s">
        <v>3</v>
      </c>
      <c r="N16" s="4" t="s">
        <v>3</v>
      </c>
      <c r="O16" s="12"/>
      <c r="P16" s="1"/>
      <c r="Q16" s="1"/>
      <c r="R16" s="1"/>
      <c r="S16" s="1"/>
    </row>
    <row r="17" spans="7:19" ht="19.5">
      <c r="G17" s="5" t="s">
        <v>4</v>
      </c>
      <c r="H17" s="5" t="s">
        <v>5</v>
      </c>
      <c r="I17" s="5" t="s">
        <v>6</v>
      </c>
      <c r="J17" s="5" t="s">
        <v>7</v>
      </c>
      <c r="K17" s="5" t="s">
        <v>8</v>
      </c>
      <c r="L17" s="5" t="s">
        <v>9</v>
      </c>
      <c r="M17" s="5" t="s">
        <v>10</v>
      </c>
      <c r="N17" s="5" t="s">
        <v>11</v>
      </c>
      <c r="O17" s="1"/>
      <c r="P17" s="1"/>
      <c r="Q17" s="1"/>
      <c r="R17" s="1"/>
      <c r="S17" s="1"/>
    </row>
    <row r="18" spans="7:19" ht="15">
      <c r="G18" s="6">
        <v>8</v>
      </c>
      <c r="H18" s="7"/>
      <c r="I18" s="7"/>
      <c r="J18" s="7"/>
      <c r="K18" s="6">
        <v>50</v>
      </c>
      <c r="L18" s="7"/>
      <c r="M18" s="7"/>
      <c r="N18" s="7"/>
      <c r="O18" s="1"/>
      <c r="P18" s="1"/>
      <c r="Q18" s="1"/>
      <c r="R18" s="1"/>
      <c r="S18" s="1"/>
    </row>
    <row r="19" spans="7:19" ht="15">
      <c r="G19" s="8"/>
      <c r="H19" s="9" t="str">
        <f>IF(AND(H18&gt;H20-0.1,H18&lt;H20+0.1),"richtig","falsch")</f>
        <v>falsch</v>
      </c>
      <c r="I19" s="9" t="str">
        <f>IF(AND(I18&gt;I20-0.1,I18&lt;I20+0.1),"richtig","falsch")</f>
        <v>falsch</v>
      </c>
      <c r="J19" s="9" t="str">
        <f>IF(AND(J18&gt;J20-0.1,J18&lt;J20+0.1),"richtig","falsch")</f>
        <v>falsch</v>
      </c>
      <c r="K19" s="8"/>
      <c r="L19" s="9" t="str">
        <f>IF(AND(L18&gt;L20-0.1,L18&lt;L20+0.1),"richtig","falsch")</f>
        <v>falsch</v>
      </c>
      <c r="M19" s="9" t="str">
        <f>IF(AND(M18&gt;M20-0.1,M18&lt;M20+0.1),"richtig","falsch")</f>
        <v>falsch</v>
      </c>
      <c r="N19" s="9" t="str">
        <f>IF(AND(N18&gt;N20-0.1,N18&lt;N20+0.1),"richtig","falsch")</f>
        <v>falsch</v>
      </c>
      <c r="O19" s="1"/>
      <c r="P19" s="1"/>
      <c r="Q19" s="1"/>
      <c r="R19" s="1"/>
      <c r="S19" s="1"/>
    </row>
    <row r="20" spans="7:19" ht="15">
      <c r="G20" s="10"/>
      <c r="H20" s="22">
        <f>K18*3/(G18^2)</f>
        <v>2.34375</v>
      </c>
      <c r="I20" s="22">
        <f>SQRT(H20^2+(G18/2)^2)</f>
        <v>4.636072051047093</v>
      </c>
      <c r="J20" s="22">
        <f>SQRT(I20^2+(G18/2)^2)</f>
        <v>6.123166179559395</v>
      </c>
      <c r="K20" s="23"/>
      <c r="L20" s="22">
        <f>G18^2</f>
        <v>64</v>
      </c>
      <c r="M20" s="22">
        <f>4*G18*I20/2</f>
        <v>74.17715281675349</v>
      </c>
      <c r="N20" s="22">
        <f>M20+L20</f>
        <v>138.1771528167535</v>
      </c>
      <c r="O20" s="1"/>
      <c r="P20" s="1"/>
      <c r="Q20" s="1"/>
      <c r="R20" s="1"/>
      <c r="S20" s="1"/>
    </row>
    <row r="21" spans="7:19" ht="15">
      <c r="G21" s="11"/>
      <c r="H21" s="11">
        <f>IF($H$1=852456,H20,"")</f>
      </c>
      <c r="I21" s="11">
        <f>IF($H$1=852456,I20,"")</f>
      </c>
      <c r="J21" s="11">
        <f>IF($H$1=852456,J20,"")</f>
      </c>
      <c r="K21" s="12"/>
      <c r="L21" s="11">
        <f>IF($H$1=852456,L20,"")</f>
      </c>
      <c r="M21" s="11">
        <f>IF($H$1=852456,M20,"")</f>
      </c>
      <c r="N21" s="11">
        <f>IF($H$1=852456,N20,"")</f>
      </c>
      <c r="O21" s="1"/>
      <c r="P21" s="1"/>
      <c r="Q21" s="1"/>
      <c r="R21" s="1"/>
      <c r="S21" s="1"/>
    </row>
    <row r="22" spans="7:19" ht="18">
      <c r="G22" s="4" t="s">
        <v>1</v>
      </c>
      <c r="H22" s="4" t="s">
        <v>1</v>
      </c>
      <c r="I22" s="4" t="s">
        <v>1</v>
      </c>
      <c r="J22" s="4" t="s">
        <v>1</v>
      </c>
      <c r="K22" s="4" t="s">
        <v>2</v>
      </c>
      <c r="L22" s="4" t="s">
        <v>3</v>
      </c>
      <c r="M22" s="4" t="s">
        <v>3</v>
      </c>
      <c r="N22" s="4" t="s">
        <v>3</v>
      </c>
      <c r="O22" s="1"/>
      <c r="P22" s="1"/>
      <c r="Q22" s="1"/>
      <c r="R22" s="1"/>
      <c r="S22" s="1"/>
    </row>
    <row r="23" spans="7:19" ht="19.5">
      <c r="G23" s="5" t="s">
        <v>4</v>
      </c>
      <c r="H23" s="5" t="s">
        <v>5</v>
      </c>
      <c r="I23" s="5" t="s">
        <v>6</v>
      </c>
      <c r="J23" s="5" t="s">
        <v>7</v>
      </c>
      <c r="K23" s="5" t="s">
        <v>8</v>
      </c>
      <c r="L23" s="5" t="s">
        <v>9</v>
      </c>
      <c r="M23" s="5" t="s">
        <v>10</v>
      </c>
      <c r="N23" s="5" t="s">
        <v>11</v>
      </c>
      <c r="O23" s="1"/>
      <c r="P23" s="1"/>
      <c r="Q23" s="1"/>
      <c r="R23" s="1"/>
      <c r="S23" s="1"/>
    </row>
    <row r="24" spans="7:19" ht="15">
      <c r="G24" s="7"/>
      <c r="H24" s="6">
        <v>6</v>
      </c>
      <c r="I24" s="7"/>
      <c r="J24" s="6">
        <v>10</v>
      </c>
      <c r="K24" s="7"/>
      <c r="L24" s="7"/>
      <c r="M24" s="7"/>
      <c r="N24" s="7"/>
      <c r="O24" s="1"/>
      <c r="P24" s="1"/>
      <c r="Q24" s="1"/>
      <c r="R24" s="1"/>
      <c r="S24" s="1"/>
    </row>
    <row r="25" spans="7:19" ht="15">
      <c r="G25" s="9" t="str">
        <f>IF(AND(G24&gt;G26-0.1,G24&lt;G26+0.1),"richtig","falsch")</f>
        <v>falsch</v>
      </c>
      <c r="H25" s="8"/>
      <c r="I25" s="9" t="str">
        <f>IF(AND(I24&gt;I26-0.1,I24&lt;I26+0.1),"richtig","falsch")</f>
        <v>falsch</v>
      </c>
      <c r="J25" s="8"/>
      <c r="K25" s="9" t="str">
        <f>IF(AND(K24&gt;K26-0.1,K24&lt;K26+0.1),"richtig","falsch")</f>
        <v>falsch</v>
      </c>
      <c r="L25" s="9" t="str">
        <f>IF(AND(L24&gt;L26-0.1,L24&lt;L26+0.1),"richtig","falsch")</f>
        <v>falsch</v>
      </c>
      <c r="M25" s="9" t="str">
        <f>IF(AND(M24&gt;M26-0.1,M24&lt;M26+0.1),"richtig","falsch")</f>
        <v>falsch</v>
      </c>
      <c r="N25" s="9" t="str">
        <f>IF(AND(N24&gt;N26-0.1,N24&lt;N26+0.1),"richtig","falsch")</f>
        <v>falsch</v>
      </c>
      <c r="O25" s="1"/>
      <c r="P25" s="1"/>
      <c r="Q25" s="1"/>
      <c r="R25" s="1"/>
      <c r="S25" s="1"/>
    </row>
    <row r="26" spans="7:19" ht="15">
      <c r="G26" s="22">
        <f>SQRT(2*(J24^2-H24^2))</f>
        <v>11.313708498984761</v>
      </c>
      <c r="H26" s="22"/>
      <c r="I26" s="22">
        <f>SQRT(H24^2+(G26/2)^2)</f>
        <v>8.246211251235321</v>
      </c>
      <c r="J26" s="22"/>
      <c r="K26" s="22">
        <f>(H24*G26^2)/3</f>
        <v>256.00000000000006</v>
      </c>
      <c r="L26" s="22">
        <f>G26^2</f>
        <v>128.00000000000003</v>
      </c>
      <c r="M26" s="22">
        <f>4*I26*G26/2</f>
        <v>186.59046063504962</v>
      </c>
      <c r="N26" s="22">
        <f>M26+L26</f>
        <v>314.5904606350497</v>
      </c>
      <c r="O26" s="1"/>
      <c r="P26" s="1"/>
      <c r="Q26" s="1"/>
      <c r="R26" s="1"/>
      <c r="S26" s="1"/>
    </row>
    <row r="27" spans="7:19" ht="15">
      <c r="G27" s="11">
        <f>IF($H$1=852456,G26,"")</f>
      </c>
      <c r="H27" s="11"/>
      <c r="I27" s="11">
        <f>IF($H$1=852456,I26,"")</f>
      </c>
      <c r="J27" s="11"/>
      <c r="K27" s="11">
        <f>IF($H$1=852456,K26,"")</f>
      </c>
      <c r="L27" s="11">
        <f>IF($H$1=852456,L26,"")</f>
      </c>
      <c r="M27" s="11">
        <f>IF($H$1=852456,M26,"")</f>
      </c>
      <c r="N27" s="11">
        <f>IF($H$1=852456,N26,"")</f>
      </c>
      <c r="O27" s="1"/>
      <c r="P27" s="1"/>
      <c r="Q27" s="1"/>
      <c r="R27" s="1"/>
      <c r="S27" s="1"/>
    </row>
    <row r="28" spans="7:19" ht="18">
      <c r="G28" s="4" t="s">
        <v>1</v>
      </c>
      <c r="H28" s="4" t="s">
        <v>1</v>
      </c>
      <c r="I28" s="4" t="s">
        <v>1</v>
      </c>
      <c r="J28" s="4" t="s">
        <v>1</v>
      </c>
      <c r="K28" s="4" t="s">
        <v>2</v>
      </c>
      <c r="L28" s="4" t="s">
        <v>3</v>
      </c>
      <c r="M28" s="4" t="s">
        <v>3</v>
      </c>
      <c r="N28" s="4" t="s">
        <v>3</v>
      </c>
      <c r="O28" s="1"/>
      <c r="P28" s="1"/>
      <c r="Q28" s="1"/>
      <c r="R28" s="1"/>
      <c r="S28" s="1"/>
    </row>
    <row r="29" spans="7:19" ht="19.5">
      <c r="G29" s="5" t="s">
        <v>4</v>
      </c>
      <c r="H29" s="5" t="s">
        <v>5</v>
      </c>
      <c r="I29" s="5" t="s">
        <v>6</v>
      </c>
      <c r="J29" s="5" t="s">
        <v>7</v>
      </c>
      <c r="K29" s="5" t="s">
        <v>8</v>
      </c>
      <c r="L29" s="5" t="s">
        <v>9</v>
      </c>
      <c r="M29" s="5" t="s">
        <v>10</v>
      </c>
      <c r="N29" s="5" t="s">
        <v>11</v>
      </c>
      <c r="O29" s="1"/>
      <c r="P29" s="1"/>
      <c r="Q29" s="1"/>
      <c r="R29" s="1"/>
      <c r="S29" s="1"/>
    </row>
    <row r="30" spans="7:19" ht="15">
      <c r="G30" s="7"/>
      <c r="H30" s="7"/>
      <c r="I30" s="7"/>
      <c r="J30" s="7"/>
      <c r="K30" s="6">
        <v>200</v>
      </c>
      <c r="L30" s="6">
        <v>72</v>
      </c>
      <c r="M30" s="7"/>
      <c r="N30" s="7"/>
      <c r="O30" s="1"/>
      <c r="P30" s="1"/>
      <c r="Q30" s="1"/>
      <c r="R30" s="1"/>
      <c r="S30" s="1"/>
    </row>
    <row r="31" spans="7:19" ht="15">
      <c r="G31" s="9" t="str">
        <f>IF(AND(G30&gt;G32-0.1,G30&lt;G32+0.1),"richtig","falsch")</f>
        <v>falsch</v>
      </c>
      <c r="H31" s="9" t="str">
        <f>IF(AND(H30&gt;H32-0.1,H30&lt;H32+0.1),"richtig","falsch")</f>
        <v>falsch</v>
      </c>
      <c r="I31" s="9" t="str">
        <f>IF(AND(I30&gt;I32-0.1,I30&lt;I32+0.1),"richtig","falsch")</f>
        <v>falsch</v>
      </c>
      <c r="J31" s="9" t="str">
        <f>IF(AND(J30&gt;J32-0.1,J30&lt;J32+0.1),"richtig","falsch")</f>
        <v>falsch</v>
      </c>
      <c r="K31" s="8"/>
      <c r="L31" s="8"/>
      <c r="M31" s="9" t="str">
        <f>IF(AND(M30&gt;M32-0.1,M30&lt;M32+0.1),"richtig","falsch")</f>
        <v>falsch</v>
      </c>
      <c r="N31" s="9" t="str">
        <f>IF(AND(N30&gt;N32-0.1,N30&lt;N32+0.1),"richtig","falsch")</f>
        <v>falsch</v>
      </c>
      <c r="O31" s="1"/>
      <c r="P31" s="1"/>
      <c r="Q31" s="1"/>
      <c r="R31" s="1"/>
      <c r="S31" s="1"/>
    </row>
    <row r="32" spans="7:19" ht="15">
      <c r="G32" s="22">
        <f>SQRT(L30)</f>
        <v>8.48528137423857</v>
      </c>
      <c r="H32" s="22">
        <f>3*K30/G32^2</f>
        <v>8.333333333333336</v>
      </c>
      <c r="I32" s="22">
        <f>SQRT(H32^2+(G32/2)^2)</f>
        <v>9.35117342607036</v>
      </c>
      <c r="J32" s="22">
        <f>SQRT(I32^2+(G32/2)^2)</f>
        <v>10.268614533832912</v>
      </c>
      <c r="K32" s="22"/>
      <c r="L32" s="22"/>
      <c r="M32" s="22">
        <f>4*I32*G32/2</f>
        <v>158.694675399019</v>
      </c>
      <c r="N32" s="22">
        <f>M32+L30</f>
        <v>230.694675399019</v>
      </c>
      <c r="O32" s="1"/>
      <c r="P32" s="1"/>
      <c r="Q32" s="1"/>
      <c r="R32" s="1"/>
      <c r="S32" s="1"/>
    </row>
    <row r="33" spans="1:19" ht="15">
      <c r="A33" s="1"/>
      <c r="B33" s="1"/>
      <c r="C33" s="1"/>
      <c r="D33" s="1"/>
      <c r="E33" s="1"/>
      <c r="F33" s="1"/>
      <c r="G33" s="11">
        <f>IF($H$1=852456,G32,"")</f>
      </c>
      <c r="H33" s="11">
        <f>IF($H$1=852456,H32,"")</f>
      </c>
      <c r="I33" s="11">
        <f>IF($H$1=852456,I32,"")</f>
      </c>
      <c r="J33" s="11">
        <f>IF($H$1=852456,J32,"")</f>
      </c>
      <c r="K33" s="11"/>
      <c r="L33" s="11"/>
      <c r="M33" s="11">
        <f>IF($H$1=852456,M32,"")</f>
      </c>
      <c r="N33" s="11">
        <f>IF($H$1=852456,N32,"")</f>
      </c>
      <c r="O33" s="1"/>
      <c r="P33" s="1"/>
      <c r="Q33" s="1"/>
      <c r="R33" s="1"/>
      <c r="S33" s="1"/>
    </row>
    <row r="34" spans="1:19" ht="15">
      <c r="A34" s="1"/>
      <c r="B34" s="1"/>
      <c r="C34" s="15" t="s">
        <v>16</v>
      </c>
      <c r="D34" s="15"/>
      <c r="E34" s="15"/>
      <c r="F34" s="15"/>
      <c r="G34" s="15"/>
      <c r="H34" s="16"/>
      <c r="I34" s="16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"/>
      <c r="B35" s="21"/>
      <c r="C35" s="15" t="s">
        <v>17</v>
      </c>
      <c r="D35" s="15"/>
      <c r="E35" s="15"/>
      <c r="F35" s="15"/>
      <c r="G35" s="15"/>
      <c r="H35" s="16"/>
      <c r="I35" s="16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"/>
      <c r="B36" s="21"/>
      <c r="C36" s="17" t="s">
        <v>18</v>
      </c>
      <c r="D36" s="17"/>
      <c r="E36" s="17"/>
      <c r="F36" s="17"/>
      <c r="G36" s="17"/>
      <c r="H36" s="17"/>
      <c r="I36" s="17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>
      <c r="A37" s="1"/>
      <c r="B37" s="21"/>
      <c r="C37" s="17" t="s">
        <v>19</v>
      </c>
      <c r="D37" s="17"/>
      <c r="E37" s="17"/>
      <c r="F37" s="17"/>
      <c r="G37" s="17"/>
      <c r="H37" s="18"/>
      <c r="I37" s="18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>
      <c r="A38" s="1"/>
      <c r="B38" s="21"/>
      <c r="C38" s="19" t="s">
        <v>20</v>
      </c>
      <c r="D38" s="19"/>
      <c r="E38" s="19"/>
      <c r="F38" s="19"/>
      <c r="G38" s="19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>
      <c r="A39" s="1"/>
      <c r="B39" s="21"/>
      <c r="C39" s="19" t="s">
        <v>21</v>
      </c>
      <c r="D39" s="19"/>
      <c r="E39" s="19"/>
      <c r="F39" s="19"/>
      <c r="G39" s="19"/>
      <c r="H39" s="20"/>
      <c r="I39" s="20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>
      <c r="A40" s="1"/>
      <c r="B40" s="21"/>
      <c r="C40" s="21"/>
      <c r="D40" s="21"/>
      <c r="E40" s="21"/>
      <c r="F40" s="2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</sheetData>
  <sheetProtection password="8089" sheet="1" objects="1" scenarios="1" selectLockedCells="1"/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106"/>
  <sheetViews>
    <sheetView workbookViewId="0" topLeftCell="A1">
      <selection activeCell="B38" sqref="B38"/>
    </sheetView>
  </sheetViews>
  <sheetFormatPr defaultColWidth="11.421875" defaultRowHeight="12.75"/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</sheetData>
  <sheetProtection password="8089" sheet="1" objects="1" scenarios="1" selectLockedCell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Fell</dc:creator>
  <cp:keywords/>
  <dc:description/>
  <cp:lastModifiedBy>Otto Fell</cp:lastModifiedBy>
  <dcterms:created xsi:type="dcterms:W3CDTF">2009-04-11T18:41:34Z</dcterms:created>
  <dcterms:modified xsi:type="dcterms:W3CDTF">2009-05-13T17:09:54Z</dcterms:modified>
  <cp:category/>
  <cp:version/>
  <cp:contentType/>
  <cp:contentStatus/>
</cp:coreProperties>
</file>