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Addieren von Brüchen" sheetId="1" r:id="rId1"/>
    <sheet name="Multiplizieren und Addieren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<sst xmlns="http://schemas.openxmlformats.org/spreadsheetml/2006/main" count="105" uniqueCount="37">
  <si>
    <t>+</t>
  </si>
  <si>
    <t>-</t>
  </si>
  <si>
    <t>=</t>
  </si>
  <si>
    <t>Suche das kleinste gemeinsame Vielfache der Nenner</t>
  </si>
  <si>
    <t>Der Nenner bleibt gleich.</t>
  </si>
  <si>
    <t>= Hauptnenner</t>
  </si>
  <si>
    <t xml:space="preserve">Erweitere alle Brüche so, dass sie diesen </t>
  </si>
  <si>
    <t>Hauptnenner haben</t>
  </si>
  <si>
    <t xml:space="preserve">Schreibe alle Zähler auf einen Bruchstrich </t>
  </si>
  <si>
    <t xml:space="preserve">und berechne den Zähler. </t>
  </si>
  <si>
    <t xml:space="preserve">Überprüfe ob </t>
  </si>
  <si>
    <t>du kürzen kannst.</t>
  </si>
  <si>
    <t>Primzahlen einsetzen !</t>
  </si>
  <si>
    <t>Willst du wissen wie man den Hauptnenner berechnet ?</t>
  </si>
  <si>
    <t>eine Primzahl einsetzen !</t>
  </si>
  <si>
    <t>vorgegebenen Werten weiterrechnen .</t>
  </si>
  <si>
    <t>© Otto Fell Gymnasium Walldorf</t>
  </si>
  <si>
    <t>Die Werte für die roten Felder müssen zuerst berechnet werden.</t>
  </si>
  <si>
    <t>Trage die Lösungen genau in die roten Felder ein.</t>
  </si>
  <si>
    <t xml:space="preserve">Du kannst in die blauen Felder selbst Werte eingeben oder mit den </t>
  </si>
  <si>
    <t>In das blaue Feld nur</t>
  </si>
  <si>
    <t>In die blauen Felder nur verschiedene</t>
  </si>
  <si>
    <t>Dann trage in das nächste blaue Feld "ja" ein.</t>
  </si>
  <si>
    <t>Ist das Ergebnis richtig, wechseln die Felder die Farbe von rot auf grün.</t>
  </si>
  <si>
    <t>Denke daran: Punktrechnung vor Strichrechnung</t>
  </si>
  <si>
    <t xml:space="preserve">Vor dem Multiplizieren prüfen ob man kürzen kann. </t>
  </si>
  <si>
    <t>Brüche auf den</t>
  </si>
  <si>
    <t>Vollständig gekürztes Produkt</t>
  </si>
  <si>
    <t>hier eintragen.</t>
  </si>
  <si>
    <t>Hauptnenner bringen</t>
  </si>
  <si>
    <t>Aufgabe 1</t>
  </si>
  <si>
    <t>Aufgabe 2</t>
  </si>
  <si>
    <t>Aufgabe 3</t>
  </si>
  <si>
    <t>Aufgabe 4</t>
  </si>
  <si>
    <t>Aufgabe 5</t>
  </si>
  <si>
    <t>ja</t>
  </si>
  <si>
    <t>In die blauen Felder nur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</si>
</sst>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color indexed="10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10"/>
      <color indexed="48"/>
      <name val="Arial"/>
      <family val="0"/>
    </font>
    <font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 shrinkToFit="1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2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Alignment="1" quotePrefix="1">
      <alignment/>
    </xf>
    <xf numFmtId="0" fontId="0" fillId="2" borderId="0" xfId="0" applyFill="1" applyAlignment="1">
      <alignment horizontal="center" shrinkToFi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/>
    </xf>
    <xf numFmtId="0" fontId="2" fillId="2" borderId="0" xfId="0" applyFont="1" applyFill="1" applyAlignment="1" quotePrefix="1">
      <alignment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7" fillId="2" borderId="0" xfId="0" applyFont="1" applyFill="1" applyAlignment="1">
      <alignment horizontal="center" shrinkToFit="1"/>
    </xf>
    <xf numFmtId="0" fontId="0" fillId="3" borderId="0" xfId="0" applyFill="1" applyAlignment="1" applyProtection="1">
      <alignment horizontal="center" vertical="center" shrinkToFit="1"/>
      <protection locked="0"/>
    </xf>
    <xf numFmtId="0" fontId="0" fillId="3" borderId="0" xfId="0" applyFill="1" applyAlignment="1" applyProtection="1">
      <alignment horizontal="center"/>
      <protection locked="0"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8" fillId="2" borderId="0" xfId="0" applyFont="1" applyFill="1" applyAlignment="1">
      <alignment/>
    </xf>
    <xf numFmtId="0" fontId="2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3" borderId="1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shrinkToFit="1"/>
      <protection/>
    </xf>
    <xf numFmtId="0" fontId="7" fillId="2" borderId="0" xfId="0" applyFont="1" applyFill="1" applyAlignment="1" applyProtection="1">
      <alignment/>
      <protection locked="0"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 shrinkToFit="1"/>
    </xf>
    <xf numFmtId="0" fontId="0" fillId="2" borderId="0" xfId="0" applyFont="1" applyFill="1" applyAlignment="1">
      <alignment horizontal="center"/>
    </xf>
    <xf numFmtId="0" fontId="0" fillId="3" borderId="0" xfId="0" applyFont="1" applyFill="1" applyAlignment="1" applyProtection="1">
      <alignment horizontal="center" vertical="center" shrinkToFit="1"/>
      <protection locked="0"/>
    </xf>
    <xf numFmtId="0" fontId="3" fillId="2" borderId="0" xfId="0" applyFont="1" applyFill="1" applyBorder="1" applyAlignment="1">
      <alignment horizontal="center" vertical="center"/>
    </xf>
    <xf numFmtId="0" fontId="0" fillId="3" borderId="0" xfId="0" applyFont="1" applyFill="1" applyAlignment="1" applyProtection="1">
      <alignment horizontal="center" vertical="center" shrinkToFit="1"/>
      <protection locked="0"/>
    </xf>
    <xf numFmtId="0" fontId="0" fillId="2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 shrinkToFi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shrinkToFit="1"/>
    </xf>
    <xf numFmtId="0" fontId="6" fillId="2" borderId="0" xfId="0" applyFont="1" applyFill="1" applyAlignment="1">
      <alignment/>
    </xf>
    <xf numFmtId="0" fontId="9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ill>
        <patternFill>
          <bgColor rgb="FF0000FF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36</xdr:row>
      <xdr:rowOff>95250</xdr:rowOff>
    </xdr:from>
    <xdr:to>
      <xdr:col>2</xdr:col>
      <xdr:colOff>19050</xdr:colOff>
      <xdr:row>36</xdr:row>
      <xdr:rowOff>95250</xdr:rowOff>
    </xdr:to>
    <xdr:sp>
      <xdr:nvSpPr>
        <xdr:cNvPr id="1" name="Line 1"/>
        <xdr:cNvSpPr>
          <a:spLocks/>
        </xdr:cNvSpPr>
      </xdr:nvSpPr>
      <xdr:spPr>
        <a:xfrm>
          <a:off x="1295400" y="6477000"/>
          <a:ext cx="390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36</xdr:row>
      <xdr:rowOff>95250</xdr:rowOff>
    </xdr:from>
    <xdr:to>
      <xdr:col>3</xdr:col>
      <xdr:colOff>400050</xdr:colOff>
      <xdr:row>36</xdr:row>
      <xdr:rowOff>95250</xdr:rowOff>
    </xdr:to>
    <xdr:sp>
      <xdr:nvSpPr>
        <xdr:cNvPr id="2" name="Line 4"/>
        <xdr:cNvSpPr>
          <a:spLocks/>
        </xdr:cNvSpPr>
      </xdr:nvSpPr>
      <xdr:spPr>
        <a:xfrm>
          <a:off x="2085975" y="6477000"/>
          <a:ext cx="371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36</xdr:row>
      <xdr:rowOff>104775</xdr:rowOff>
    </xdr:from>
    <xdr:to>
      <xdr:col>5</xdr:col>
      <xdr:colOff>333375</xdr:colOff>
      <xdr:row>36</xdr:row>
      <xdr:rowOff>104775</xdr:rowOff>
    </xdr:to>
    <xdr:sp>
      <xdr:nvSpPr>
        <xdr:cNvPr id="3" name="Line 6"/>
        <xdr:cNvSpPr>
          <a:spLocks/>
        </xdr:cNvSpPr>
      </xdr:nvSpPr>
      <xdr:spPr>
        <a:xfrm>
          <a:off x="2695575" y="6486525"/>
          <a:ext cx="314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95250</xdr:rowOff>
    </xdr:from>
    <xdr:to>
      <xdr:col>8</xdr:col>
      <xdr:colOff>0</xdr:colOff>
      <xdr:row>36</xdr:row>
      <xdr:rowOff>95250</xdr:rowOff>
    </xdr:to>
    <xdr:sp>
      <xdr:nvSpPr>
        <xdr:cNvPr id="4" name="Line 7"/>
        <xdr:cNvSpPr>
          <a:spLocks/>
        </xdr:cNvSpPr>
      </xdr:nvSpPr>
      <xdr:spPr>
        <a:xfrm>
          <a:off x="3333750" y="6477000"/>
          <a:ext cx="419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36</xdr:row>
      <xdr:rowOff>95250</xdr:rowOff>
    </xdr:from>
    <xdr:to>
      <xdr:col>10</xdr:col>
      <xdr:colOff>9525</xdr:colOff>
      <xdr:row>36</xdr:row>
      <xdr:rowOff>95250</xdr:rowOff>
    </xdr:to>
    <xdr:sp>
      <xdr:nvSpPr>
        <xdr:cNvPr id="5" name="Line 8"/>
        <xdr:cNvSpPr>
          <a:spLocks/>
        </xdr:cNvSpPr>
      </xdr:nvSpPr>
      <xdr:spPr>
        <a:xfrm>
          <a:off x="4181475" y="64770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95250</xdr:rowOff>
    </xdr:from>
    <xdr:to>
      <xdr:col>12</xdr:col>
      <xdr:colOff>28575</xdr:colOff>
      <xdr:row>36</xdr:row>
      <xdr:rowOff>95250</xdr:rowOff>
    </xdr:to>
    <xdr:sp>
      <xdr:nvSpPr>
        <xdr:cNvPr id="6" name="Line 9"/>
        <xdr:cNvSpPr>
          <a:spLocks/>
        </xdr:cNvSpPr>
      </xdr:nvSpPr>
      <xdr:spPr>
        <a:xfrm>
          <a:off x="5048250" y="6477000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36</xdr:row>
      <xdr:rowOff>104775</xdr:rowOff>
    </xdr:from>
    <xdr:to>
      <xdr:col>18</xdr:col>
      <xdr:colOff>9525</xdr:colOff>
      <xdr:row>36</xdr:row>
      <xdr:rowOff>104775</xdr:rowOff>
    </xdr:to>
    <xdr:sp>
      <xdr:nvSpPr>
        <xdr:cNvPr id="7" name="Line 10"/>
        <xdr:cNvSpPr>
          <a:spLocks/>
        </xdr:cNvSpPr>
      </xdr:nvSpPr>
      <xdr:spPr>
        <a:xfrm>
          <a:off x="5876925" y="6486525"/>
          <a:ext cx="2162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381000</xdr:colOff>
      <xdr:row>36</xdr:row>
      <xdr:rowOff>104775</xdr:rowOff>
    </xdr:from>
    <xdr:to>
      <xdr:col>20</xdr:col>
      <xdr:colOff>9525</xdr:colOff>
      <xdr:row>36</xdr:row>
      <xdr:rowOff>104775</xdr:rowOff>
    </xdr:to>
    <xdr:sp>
      <xdr:nvSpPr>
        <xdr:cNvPr id="8" name="Line 11"/>
        <xdr:cNvSpPr>
          <a:spLocks/>
        </xdr:cNvSpPr>
      </xdr:nvSpPr>
      <xdr:spPr>
        <a:xfrm>
          <a:off x="8410575" y="6486525"/>
          <a:ext cx="53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40</xdr:row>
      <xdr:rowOff>104775</xdr:rowOff>
    </xdr:from>
    <xdr:to>
      <xdr:col>6</xdr:col>
      <xdr:colOff>19050</xdr:colOff>
      <xdr:row>40</xdr:row>
      <xdr:rowOff>104775</xdr:rowOff>
    </xdr:to>
    <xdr:sp>
      <xdr:nvSpPr>
        <xdr:cNvPr id="9" name="Line 17"/>
        <xdr:cNvSpPr>
          <a:spLocks/>
        </xdr:cNvSpPr>
      </xdr:nvSpPr>
      <xdr:spPr>
        <a:xfrm>
          <a:off x="1295400" y="7286625"/>
          <a:ext cx="173355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76200</xdr:rowOff>
    </xdr:from>
    <xdr:to>
      <xdr:col>5</xdr:col>
      <xdr:colOff>323850</xdr:colOff>
      <xdr:row>43</xdr:row>
      <xdr:rowOff>85725</xdr:rowOff>
    </xdr:to>
    <xdr:sp>
      <xdr:nvSpPr>
        <xdr:cNvPr id="10" name="Line 18"/>
        <xdr:cNvSpPr>
          <a:spLocks/>
        </xdr:cNvSpPr>
      </xdr:nvSpPr>
      <xdr:spPr>
        <a:xfrm flipV="1">
          <a:off x="38100" y="7781925"/>
          <a:ext cx="2962275" cy="952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40</xdr:row>
      <xdr:rowOff>104775</xdr:rowOff>
    </xdr:from>
    <xdr:to>
      <xdr:col>12</xdr:col>
      <xdr:colOff>0</xdr:colOff>
      <xdr:row>40</xdr:row>
      <xdr:rowOff>104775</xdr:rowOff>
    </xdr:to>
    <xdr:sp>
      <xdr:nvSpPr>
        <xdr:cNvPr id="11" name="Line 19"/>
        <xdr:cNvSpPr>
          <a:spLocks/>
        </xdr:cNvSpPr>
      </xdr:nvSpPr>
      <xdr:spPr>
        <a:xfrm>
          <a:off x="3343275" y="7286625"/>
          <a:ext cx="21526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43</xdr:row>
      <xdr:rowOff>85725</xdr:rowOff>
    </xdr:from>
    <xdr:to>
      <xdr:col>12</xdr:col>
      <xdr:colOff>47625</xdr:colOff>
      <xdr:row>43</xdr:row>
      <xdr:rowOff>85725</xdr:rowOff>
    </xdr:to>
    <xdr:sp>
      <xdr:nvSpPr>
        <xdr:cNvPr id="12" name="Line 20"/>
        <xdr:cNvSpPr>
          <a:spLocks/>
        </xdr:cNvSpPr>
      </xdr:nvSpPr>
      <xdr:spPr>
        <a:xfrm flipV="1">
          <a:off x="3343275" y="7791450"/>
          <a:ext cx="220027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40</xdr:row>
      <xdr:rowOff>123825</xdr:rowOff>
    </xdr:from>
    <xdr:to>
      <xdr:col>17</xdr:col>
      <xdr:colOff>571500</xdr:colOff>
      <xdr:row>40</xdr:row>
      <xdr:rowOff>123825</xdr:rowOff>
    </xdr:to>
    <xdr:sp>
      <xdr:nvSpPr>
        <xdr:cNvPr id="13" name="Line 21"/>
        <xdr:cNvSpPr>
          <a:spLocks/>
        </xdr:cNvSpPr>
      </xdr:nvSpPr>
      <xdr:spPr>
        <a:xfrm>
          <a:off x="5819775" y="7305675"/>
          <a:ext cx="2209800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44</xdr:row>
      <xdr:rowOff>57150</xdr:rowOff>
    </xdr:from>
    <xdr:to>
      <xdr:col>18</xdr:col>
      <xdr:colOff>28575</xdr:colOff>
      <xdr:row>44</xdr:row>
      <xdr:rowOff>66675</xdr:rowOff>
    </xdr:to>
    <xdr:sp>
      <xdr:nvSpPr>
        <xdr:cNvPr id="14" name="Line 23"/>
        <xdr:cNvSpPr>
          <a:spLocks/>
        </xdr:cNvSpPr>
      </xdr:nvSpPr>
      <xdr:spPr>
        <a:xfrm flipV="1">
          <a:off x="5819775" y="7924800"/>
          <a:ext cx="2238375" cy="9525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40</xdr:row>
      <xdr:rowOff>123825</xdr:rowOff>
    </xdr:from>
    <xdr:to>
      <xdr:col>21</xdr:col>
      <xdr:colOff>209550</xdr:colOff>
      <xdr:row>40</xdr:row>
      <xdr:rowOff>123825</xdr:rowOff>
    </xdr:to>
    <xdr:sp>
      <xdr:nvSpPr>
        <xdr:cNvPr id="15" name="Line 24"/>
        <xdr:cNvSpPr>
          <a:spLocks/>
        </xdr:cNvSpPr>
      </xdr:nvSpPr>
      <xdr:spPr>
        <a:xfrm>
          <a:off x="8429625" y="7305675"/>
          <a:ext cx="1019175" cy="0"/>
        </a:xfrm>
        <a:prstGeom prst="line">
          <a:avLst/>
        </a:prstGeom>
        <a:noFill/>
        <a:ln w="381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95250</xdr:rowOff>
    </xdr:from>
    <xdr:to>
      <xdr:col>21</xdr:col>
      <xdr:colOff>190500</xdr:colOff>
      <xdr:row>43</xdr:row>
      <xdr:rowOff>95250</xdr:rowOff>
    </xdr:to>
    <xdr:sp>
      <xdr:nvSpPr>
        <xdr:cNvPr id="16" name="Line 25"/>
        <xdr:cNvSpPr>
          <a:spLocks/>
        </xdr:cNvSpPr>
      </xdr:nvSpPr>
      <xdr:spPr>
        <a:xfrm>
          <a:off x="8420100" y="7800975"/>
          <a:ext cx="1009650" cy="0"/>
        </a:xfrm>
        <a:prstGeom prst="line">
          <a:avLst/>
        </a:prstGeom>
        <a:noFill/>
        <a:ln w="381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14</xdr:row>
      <xdr:rowOff>95250</xdr:rowOff>
    </xdr:from>
    <xdr:to>
      <xdr:col>2</xdr:col>
      <xdr:colOff>19050</xdr:colOff>
      <xdr:row>14</xdr:row>
      <xdr:rowOff>95250</xdr:rowOff>
    </xdr:to>
    <xdr:sp>
      <xdr:nvSpPr>
        <xdr:cNvPr id="17" name="Line 26"/>
        <xdr:cNvSpPr>
          <a:spLocks/>
        </xdr:cNvSpPr>
      </xdr:nvSpPr>
      <xdr:spPr>
        <a:xfrm>
          <a:off x="1295400" y="2638425"/>
          <a:ext cx="390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14</xdr:row>
      <xdr:rowOff>95250</xdr:rowOff>
    </xdr:from>
    <xdr:to>
      <xdr:col>3</xdr:col>
      <xdr:colOff>400050</xdr:colOff>
      <xdr:row>14</xdr:row>
      <xdr:rowOff>95250</xdr:rowOff>
    </xdr:to>
    <xdr:sp>
      <xdr:nvSpPr>
        <xdr:cNvPr id="18" name="Line 27"/>
        <xdr:cNvSpPr>
          <a:spLocks/>
        </xdr:cNvSpPr>
      </xdr:nvSpPr>
      <xdr:spPr>
        <a:xfrm>
          <a:off x="2085975" y="2638425"/>
          <a:ext cx="371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14</xdr:row>
      <xdr:rowOff>104775</xdr:rowOff>
    </xdr:from>
    <xdr:to>
      <xdr:col>5</xdr:col>
      <xdr:colOff>333375</xdr:colOff>
      <xdr:row>14</xdr:row>
      <xdr:rowOff>104775</xdr:rowOff>
    </xdr:to>
    <xdr:sp>
      <xdr:nvSpPr>
        <xdr:cNvPr id="19" name="Line 28"/>
        <xdr:cNvSpPr>
          <a:spLocks/>
        </xdr:cNvSpPr>
      </xdr:nvSpPr>
      <xdr:spPr>
        <a:xfrm>
          <a:off x="2695575" y="2647950"/>
          <a:ext cx="314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95250</xdr:rowOff>
    </xdr:from>
    <xdr:to>
      <xdr:col>8</xdr:col>
      <xdr:colOff>0</xdr:colOff>
      <xdr:row>14</xdr:row>
      <xdr:rowOff>95250</xdr:rowOff>
    </xdr:to>
    <xdr:sp>
      <xdr:nvSpPr>
        <xdr:cNvPr id="20" name="Line 29"/>
        <xdr:cNvSpPr>
          <a:spLocks/>
        </xdr:cNvSpPr>
      </xdr:nvSpPr>
      <xdr:spPr>
        <a:xfrm>
          <a:off x="3333750" y="2638425"/>
          <a:ext cx="419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14</xdr:row>
      <xdr:rowOff>95250</xdr:rowOff>
    </xdr:from>
    <xdr:to>
      <xdr:col>10</xdr:col>
      <xdr:colOff>9525</xdr:colOff>
      <xdr:row>14</xdr:row>
      <xdr:rowOff>95250</xdr:rowOff>
    </xdr:to>
    <xdr:sp>
      <xdr:nvSpPr>
        <xdr:cNvPr id="21" name="Line 30"/>
        <xdr:cNvSpPr>
          <a:spLocks/>
        </xdr:cNvSpPr>
      </xdr:nvSpPr>
      <xdr:spPr>
        <a:xfrm>
          <a:off x="4181475" y="2638425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95250</xdr:rowOff>
    </xdr:from>
    <xdr:to>
      <xdr:col>12</xdr:col>
      <xdr:colOff>28575</xdr:colOff>
      <xdr:row>14</xdr:row>
      <xdr:rowOff>95250</xdr:rowOff>
    </xdr:to>
    <xdr:sp>
      <xdr:nvSpPr>
        <xdr:cNvPr id="22" name="Line 31"/>
        <xdr:cNvSpPr>
          <a:spLocks/>
        </xdr:cNvSpPr>
      </xdr:nvSpPr>
      <xdr:spPr>
        <a:xfrm>
          <a:off x="5048250" y="26384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14</xdr:row>
      <xdr:rowOff>104775</xdr:rowOff>
    </xdr:from>
    <xdr:to>
      <xdr:col>18</xdr:col>
      <xdr:colOff>9525</xdr:colOff>
      <xdr:row>14</xdr:row>
      <xdr:rowOff>104775</xdr:rowOff>
    </xdr:to>
    <xdr:sp>
      <xdr:nvSpPr>
        <xdr:cNvPr id="23" name="Line 32"/>
        <xdr:cNvSpPr>
          <a:spLocks/>
        </xdr:cNvSpPr>
      </xdr:nvSpPr>
      <xdr:spPr>
        <a:xfrm>
          <a:off x="5876925" y="2647950"/>
          <a:ext cx="2162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381000</xdr:colOff>
      <xdr:row>14</xdr:row>
      <xdr:rowOff>104775</xdr:rowOff>
    </xdr:from>
    <xdr:to>
      <xdr:col>20</xdr:col>
      <xdr:colOff>9525</xdr:colOff>
      <xdr:row>14</xdr:row>
      <xdr:rowOff>104775</xdr:rowOff>
    </xdr:to>
    <xdr:sp>
      <xdr:nvSpPr>
        <xdr:cNvPr id="24" name="Line 33"/>
        <xdr:cNvSpPr>
          <a:spLocks/>
        </xdr:cNvSpPr>
      </xdr:nvSpPr>
      <xdr:spPr>
        <a:xfrm>
          <a:off x="8410575" y="2647950"/>
          <a:ext cx="53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104775</xdr:rowOff>
    </xdr:from>
    <xdr:to>
      <xdr:col>6</xdr:col>
      <xdr:colOff>19050</xdr:colOff>
      <xdr:row>18</xdr:row>
      <xdr:rowOff>104775</xdr:rowOff>
    </xdr:to>
    <xdr:sp>
      <xdr:nvSpPr>
        <xdr:cNvPr id="25" name="Line 34"/>
        <xdr:cNvSpPr>
          <a:spLocks/>
        </xdr:cNvSpPr>
      </xdr:nvSpPr>
      <xdr:spPr>
        <a:xfrm>
          <a:off x="1295400" y="3390900"/>
          <a:ext cx="173355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21</xdr:row>
      <xdr:rowOff>76200</xdr:rowOff>
    </xdr:from>
    <xdr:to>
      <xdr:col>5</xdr:col>
      <xdr:colOff>323850</xdr:colOff>
      <xdr:row>21</xdr:row>
      <xdr:rowOff>85725</xdr:rowOff>
    </xdr:to>
    <xdr:sp>
      <xdr:nvSpPr>
        <xdr:cNvPr id="26" name="Line 35"/>
        <xdr:cNvSpPr>
          <a:spLocks/>
        </xdr:cNvSpPr>
      </xdr:nvSpPr>
      <xdr:spPr>
        <a:xfrm flipV="1">
          <a:off x="38100" y="3848100"/>
          <a:ext cx="2962275" cy="952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18</xdr:row>
      <xdr:rowOff>104775</xdr:rowOff>
    </xdr:from>
    <xdr:to>
      <xdr:col>12</xdr:col>
      <xdr:colOff>0</xdr:colOff>
      <xdr:row>18</xdr:row>
      <xdr:rowOff>104775</xdr:rowOff>
    </xdr:to>
    <xdr:sp>
      <xdr:nvSpPr>
        <xdr:cNvPr id="27" name="Line 36"/>
        <xdr:cNvSpPr>
          <a:spLocks/>
        </xdr:cNvSpPr>
      </xdr:nvSpPr>
      <xdr:spPr>
        <a:xfrm>
          <a:off x="3343275" y="3390900"/>
          <a:ext cx="21526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21</xdr:row>
      <xdr:rowOff>85725</xdr:rowOff>
    </xdr:from>
    <xdr:to>
      <xdr:col>12</xdr:col>
      <xdr:colOff>47625</xdr:colOff>
      <xdr:row>21</xdr:row>
      <xdr:rowOff>85725</xdr:rowOff>
    </xdr:to>
    <xdr:sp>
      <xdr:nvSpPr>
        <xdr:cNvPr id="28" name="Line 37"/>
        <xdr:cNvSpPr>
          <a:spLocks/>
        </xdr:cNvSpPr>
      </xdr:nvSpPr>
      <xdr:spPr>
        <a:xfrm flipV="1">
          <a:off x="3343275" y="3857625"/>
          <a:ext cx="220027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18</xdr:row>
      <xdr:rowOff>123825</xdr:rowOff>
    </xdr:from>
    <xdr:to>
      <xdr:col>17</xdr:col>
      <xdr:colOff>571500</xdr:colOff>
      <xdr:row>18</xdr:row>
      <xdr:rowOff>123825</xdr:rowOff>
    </xdr:to>
    <xdr:sp>
      <xdr:nvSpPr>
        <xdr:cNvPr id="29" name="Line 38"/>
        <xdr:cNvSpPr>
          <a:spLocks/>
        </xdr:cNvSpPr>
      </xdr:nvSpPr>
      <xdr:spPr>
        <a:xfrm>
          <a:off x="5819775" y="3409950"/>
          <a:ext cx="2209800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22</xdr:row>
      <xdr:rowOff>57150</xdr:rowOff>
    </xdr:from>
    <xdr:to>
      <xdr:col>18</xdr:col>
      <xdr:colOff>28575</xdr:colOff>
      <xdr:row>22</xdr:row>
      <xdr:rowOff>66675</xdr:rowOff>
    </xdr:to>
    <xdr:sp>
      <xdr:nvSpPr>
        <xdr:cNvPr id="30" name="Line 39"/>
        <xdr:cNvSpPr>
          <a:spLocks/>
        </xdr:cNvSpPr>
      </xdr:nvSpPr>
      <xdr:spPr>
        <a:xfrm flipV="1">
          <a:off x="5819775" y="3990975"/>
          <a:ext cx="2238375" cy="9525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18</xdr:row>
      <xdr:rowOff>123825</xdr:rowOff>
    </xdr:from>
    <xdr:to>
      <xdr:col>21</xdr:col>
      <xdr:colOff>209550</xdr:colOff>
      <xdr:row>18</xdr:row>
      <xdr:rowOff>123825</xdr:rowOff>
    </xdr:to>
    <xdr:sp>
      <xdr:nvSpPr>
        <xdr:cNvPr id="31" name="Line 40"/>
        <xdr:cNvSpPr>
          <a:spLocks/>
        </xdr:cNvSpPr>
      </xdr:nvSpPr>
      <xdr:spPr>
        <a:xfrm>
          <a:off x="8429625" y="3409950"/>
          <a:ext cx="1019175" cy="0"/>
        </a:xfrm>
        <a:prstGeom prst="line">
          <a:avLst/>
        </a:prstGeom>
        <a:noFill/>
        <a:ln w="381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95250</xdr:rowOff>
    </xdr:from>
    <xdr:to>
      <xdr:col>21</xdr:col>
      <xdr:colOff>190500</xdr:colOff>
      <xdr:row>21</xdr:row>
      <xdr:rowOff>95250</xdr:rowOff>
    </xdr:to>
    <xdr:sp>
      <xdr:nvSpPr>
        <xdr:cNvPr id="32" name="Line 41"/>
        <xdr:cNvSpPr>
          <a:spLocks/>
        </xdr:cNvSpPr>
      </xdr:nvSpPr>
      <xdr:spPr>
        <a:xfrm>
          <a:off x="8420100" y="3867150"/>
          <a:ext cx="1009650" cy="0"/>
        </a:xfrm>
        <a:prstGeom prst="line">
          <a:avLst/>
        </a:prstGeom>
        <a:noFill/>
        <a:ln w="381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57</xdr:row>
      <xdr:rowOff>95250</xdr:rowOff>
    </xdr:from>
    <xdr:to>
      <xdr:col>2</xdr:col>
      <xdr:colOff>19050</xdr:colOff>
      <xdr:row>57</xdr:row>
      <xdr:rowOff>95250</xdr:rowOff>
    </xdr:to>
    <xdr:sp>
      <xdr:nvSpPr>
        <xdr:cNvPr id="33" name="Line 42"/>
        <xdr:cNvSpPr>
          <a:spLocks/>
        </xdr:cNvSpPr>
      </xdr:nvSpPr>
      <xdr:spPr>
        <a:xfrm>
          <a:off x="1295400" y="10258425"/>
          <a:ext cx="390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57</xdr:row>
      <xdr:rowOff>95250</xdr:rowOff>
    </xdr:from>
    <xdr:to>
      <xdr:col>3</xdr:col>
      <xdr:colOff>400050</xdr:colOff>
      <xdr:row>57</xdr:row>
      <xdr:rowOff>95250</xdr:rowOff>
    </xdr:to>
    <xdr:sp>
      <xdr:nvSpPr>
        <xdr:cNvPr id="34" name="Line 43"/>
        <xdr:cNvSpPr>
          <a:spLocks/>
        </xdr:cNvSpPr>
      </xdr:nvSpPr>
      <xdr:spPr>
        <a:xfrm>
          <a:off x="2085975" y="10258425"/>
          <a:ext cx="371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57</xdr:row>
      <xdr:rowOff>104775</xdr:rowOff>
    </xdr:from>
    <xdr:to>
      <xdr:col>5</xdr:col>
      <xdr:colOff>333375</xdr:colOff>
      <xdr:row>57</xdr:row>
      <xdr:rowOff>104775</xdr:rowOff>
    </xdr:to>
    <xdr:sp>
      <xdr:nvSpPr>
        <xdr:cNvPr id="35" name="Line 44"/>
        <xdr:cNvSpPr>
          <a:spLocks/>
        </xdr:cNvSpPr>
      </xdr:nvSpPr>
      <xdr:spPr>
        <a:xfrm>
          <a:off x="2695575" y="10267950"/>
          <a:ext cx="314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57</xdr:row>
      <xdr:rowOff>95250</xdr:rowOff>
    </xdr:from>
    <xdr:to>
      <xdr:col>8</xdr:col>
      <xdr:colOff>0</xdr:colOff>
      <xdr:row>57</xdr:row>
      <xdr:rowOff>95250</xdr:rowOff>
    </xdr:to>
    <xdr:sp>
      <xdr:nvSpPr>
        <xdr:cNvPr id="36" name="Line 45"/>
        <xdr:cNvSpPr>
          <a:spLocks/>
        </xdr:cNvSpPr>
      </xdr:nvSpPr>
      <xdr:spPr>
        <a:xfrm>
          <a:off x="3333750" y="10258425"/>
          <a:ext cx="419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57</xdr:row>
      <xdr:rowOff>95250</xdr:rowOff>
    </xdr:from>
    <xdr:to>
      <xdr:col>10</xdr:col>
      <xdr:colOff>9525</xdr:colOff>
      <xdr:row>57</xdr:row>
      <xdr:rowOff>95250</xdr:rowOff>
    </xdr:to>
    <xdr:sp>
      <xdr:nvSpPr>
        <xdr:cNvPr id="37" name="Line 46"/>
        <xdr:cNvSpPr>
          <a:spLocks/>
        </xdr:cNvSpPr>
      </xdr:nvSpPr>
      <xdr:spPr>
        <a:xfrm>
          <a:off x="4181475" y="10258425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57</xdr:row>
      <xdr:rowOff>95250</xdr:rowOff>
    </xdr:from>
    <xdr:to>
      <xdr:col>12</xdr:col>
      <xdr:colOff>28575</xdr:colOff>
      <xdr:row>57</xdr:row>
      <xdr:rowOff>95250</xdr:rowOff>
    </xdr:to>
    <xdr:sp>
      <xdr:nvSpPr>
        <xdr:cNvPr id="38" name="Line 47"/>
        <xdr:cNvSpPr>
          <a:spLocks/>
        </xdr:cNvSpPr>
      </xdr:nvSpPr>
      <xdr:spPr>
        <a:xfrm>
          <a:off x="5048250" y="102584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57</xdr:row>
      <xdr:rowOff>104775</xdr:rowOff>
    </xdr:from>
    <xdr:to>
      <xdr:col>18</xdr:col>
      <xdr:colOff>9525</xdr:colOff>
      <xdr:row>57</xdr:row>
      <xdr:rowOff>104775</xdr:rowOff>
    </xdr:to>
    <xdr:sp>
      <xdr:nvSpPr>
        <xdr:cNvPr id="39" name="Line 48"/>
        <xdr:cNvSpPr>
          <a:spLocks/>
        </xdr:cNvSpPr>
      </xdr:nvSpPr>
      <xdr:spPr>
        <a:xfrm>
          <a:off x="5876925" y="10267950"/>
          <a:ext cx="2162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381000</xdr:colOff>
      <xdr:row>57</xdr:row>
      <xdr:rowOff>104775</xdr:rowOff>
    </xdr:from>
    <xdr:to>
      <xdr:col>20</xdr:col>
      <xdr:colOff>9525</xdr:colOff>
      <xdr:row>57</xdr:row>
      <xdr:rowOff>104775</xdr:rowOff>
    </xdr:to>
    <xdr:sp>
      <xdr:nvSpPr>
        <xdr:cNvPr id="40" name="Line 49"/>
        <xdr:cNvSpPr>
          <a:spLocks/>
        </xdr:cNvSpPr>
      </xdr:nvSpPr>
      <xdr:spPr>
        <a:xfrm>
          <a:off x="8410575" y="10267950"/>
          <a:ext cx="53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61</xdr:row>
      <xdr:rowOff>104775</xdr:rowOff>
    </xdr:from>
    <xdr:to>
      <xdr:col>6</xdr:col>
      <xdr:colOff>19050</xdr:colOff>
      <xdr:row>61</xdr:row>
      <xdr:rowOff>104775</xdr:rowOff>
    </xdr:to>
    <xdr:sp>
      <xdr:nvSpPr>
        <xdr:cNvPr id="41" name="Line 50"/>
        <xdr:cNvSpPr>
          <a:spLocks/>
        </xdr:cNvSpPr>
      </xdr:nvSpPr>
      <xdr:spPr>
        <a:xfrm>
          <a:off x="1295400" y="11039475"/>
          <a:ext cx="173355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76200</xdr:rowOff>
    </xdr:from>
    <xdr:to>
      <xdr:col>5</xdr:col>
      <xdr:colOff>323850</xdr:colOff>
      <xdr:row>64</xdr:row>
      <xdr:rowOff>85725</xdr:rowOff>
    </xdr:to>
    <xdr:sp>
      <xdr:nvSpPr>
        <xdr:cNvPr id="42" name="Line 51"/>
        <xdr:cNvSpPr>
          <a:spLocks/>
        </xdr:cNvSpPr>
      </xdr:nvSpPr>
      <xdr:spPr>
        <a:xfrm flipV="1">
          <a:off x="38100" y="11496675"/>
          <a:ext cx="2962275" cy="952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61</xdr:row>
      <xdr:rowOff>104775</xdr:rowOff>
    </xdr:from>
    <xdr:to>
      <xdr:col>12</xdr:col>
      <xdr:colOff>0</xdr:colOff>
      <xdr:row>61</xdr:row>
      <xdr:rowOff>104775</xdr:rowOff>
    </xdr:to>
    <xdr:sp>
      <xdr:nvSpPr>
        <xdr:cNvPr id="43" name="Line 52"/>
        <xdr:cNvSpPr>
          <a:spLocks/>
        </xdr:cNvSpPr>
      </xdr:nvSpPr>
      <xdr:spPr>
        <a:xfrm>
          <a:off x="3343275" y="11039475"/>
          <a:ext cx="21526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64</xdr:row>
      <xdr:rowOff>85725</xdr:rowOff>
    </xdr:from>
    <xdr:to>
      <xdr:col>12</xdr:col>
      <xdr:colOff>47625</xdr:colOff>
      <xdr:row>64</xdr:row>
      <xdr:rowOff>85725</xdr:rowOff>
    </xdr:to>
    <xdr:sp>
      <xdr:nvSpPr>
        <xdr:cNvPr id="44" name="Line 53"/>
        <xdr:cNvSpPr>
          <a:spLocks/>
        </xdr:cNvSpPr>
      </xdr:nvSpPr>
      <xdr:spPr>
        <a:xfrm flipV="1">
          <a:off x="3343275" y="11506200"/>
          <a:ext cx="220027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61</xdr:row>
      <xdr:rowOff>123825</xdr:rowOff>
    </xdr:from>
    <xdr:to>
      <xdr:col>17</xdr:col>
      <xdr:colOff>571500</xdr:colOff>
      <xdr:row>61</xdr:row>
      <xdr:rowOff>123825</xdr:rowOff>
    </xdr:to>
    <xdr:sp>
      <xdr:nvSpPr>
        <xdr:cNvPr id="45" name="Line 54"/>
        <xdr:cNvSpPr>
          <a:spLocks/>
        </xdr:cNvSpPr>
      </xdr:nvSpPr>
      <xdr:spPr>
        <a:xfrm>
          <a:off x="5819775" y="11058525"/>
          <a:ext cx="2209800" cy="0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65</xdr:row>
      <xdr:rowOff>57150</xdr:rowOff>
    </xdr:from>
    <xdr:to>
      <xdr:col>18</xdr:col>
      <xdr:colOff>28575</xdr:colOff>
      <xdr:row>65</xdr:row>
      <xdr:rowOff>66675</xdr:rowOff>
    </xdr:to>
    <xdr:sp>
      <xdr:nvSpPr>
        <xdr:cNvPr id="46" name="Line 55"/>
        <xdr:cNvSpPr>
          <a:spLocks/>
        </xdr:cNvSpPr>
      </xdr:nvSpPr>
      <xdr:spPr>
        <a:xfrm flipV="1">
          <a:off x="5819775" y="11639550"/>
          <a:ext cx="2238375" cy="9525"/>
        </a:xfrm>
        <a:prstGeom prst="line">
          <a:avLst/>
        </a:prstGeom>
        <a:noFill/>
        <a:ln w="3810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61</xdr:row>
      <xdr:rowOff>123825</xdr:rowOff>
    </xdr:from>
    <xdr:to>
      <xdr:col>21</xdr:col>
      <xdr:colOff>209550</xdr:colOff>
      <xdr:row>61</xdr:row>
      <xdr:rowOff>123825</xdr:rowOff>
    </xdr:to>
    <xdr:sp>
      <xdr:nvSpPr>
        <xdr:cNvPr id="47" name="Line 56"/>
        <xdr:cNvSpPr>
          <a:spLocks/>
        </xdr:cNvSpPr>
      </xdr:nvSpPr>
      <xdr:spPr>
        <a:xfrm>
          <a:off x="8429625" y="11058525"/>
          <a:ext cx="1019175" cy="0"/>
        </a:xfrm>
        <a:prstGeom prst="line">
          <a:avLst/>
        </a:prstGeom>
        <a:noFill/>
        <a:ln w="381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95250</xdr:rowOff>
    </xdr:from>
    <xdr:to>
      <xdr:col>21</xdr:col>
      <xdr:colOff>190500</xdr:colOff>
      <xdr:row>64</xdr:row>
      <xdr:rowOff>95250</xdr:rowOff>
    </xdr:to>
    <xdr:sp>
      <xdr:nvSpPr>
        <xdr:cNvPr id="48" name="Line 57"/>
        <xdr:cNvSpPr>
          <a:spLocks/>
        </xdr:cNvSpPr>
      </xdr:nvSpPr>
      <xdr:spPr>
        <a:xfrm>
          <a:off x="8420100" y="11515725"/>
          <a:ext cx="1009650" cy="0"/>
        </a:xfrm>
        <a:prstGeom prst="line">
          <a:avLst/>
        </a:prstGeom>
        <a:noFill/>
        <a:ln w="381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6</xdr:row>
      <xdr:rowOff>95250</xdr:rowOff>
    </xdr:from>
    <xdr:to>
      <xdr:col>23</xdr:col>
      <xdr:colOff>504825</xdr:colOff>
      <xdr:row>6</xdr:row>
      <xdr:rowOff>95250</xdr:rowOff>
    </xdr:to>
    <xdr:sp>
      <xdr:nvSpPr>
        <xdr:cNvPr id="49" name="Line 59"/>
        <xdr:cNvSpPr>
          <a:spLocks/>
        </xdr:cNvSpPr>
      </xdr:nvSpPr>
      <xdr:spPr>
        <a:xfrm flipV="1">
          <a:off x="104775" y="1209675"/>
          <a:ext cx="1026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28</xdr:row>
      <xdr:rowOff>76200</xdr:rowOff>
    </xdr:from>
    <xdr:to>
      <xdr:col>23</xdr:col>
      <xdr:colOff>485775</xdr:colOff>
      <xdr:row>28</xdr:row>
      <xdr:rowOff>76200</xdr:rowOff>
    </xdr:to>
    <xdr:sp>
      <xdr:nvSpPr>
        <xdr:cNvPr id="50" name="Line 60"/>
        <xdr:cNvSpPr>
          <a:spLocks/>
        </xdr:cNvSpPr>
      </xdr:nvSpPr>
      <xdr:spPr>
        <a:xfrm flipV="1">
          <a:off x="85725" y="4981575"/>
          <a:ext cx="1026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49</xdr:row>
      <xdr:rowOff>114300</xdr:rowOff>
    </xdr:from>
    <xdr:to>
      <xdr:col>23</xdr:col>
      <xdr:colOff>542925</xdr:colOff>
      <xdr:row>49</xdr:row>
      <xdr:rowOff>114300</xdr:rowOff>
    </xdr:to>
    <xdr:sp>
      <xdr:nvSpPr>
        <xdr:cNvPr id="51" name="Line 61"/>
        <xdr:cNvSpPr>
          <a:spLocks/>
        </xdr:cNvSpPr>
      </xdr:nvSpPr>
      <xdr:spPr>
        <a:xfrm flipV="1">
          <a:off x="142875" y="8791575"/>
          <a:ext cx="1026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95250</xdr:rowOff>
    </xdr:from>
    <xdr:to>
      <xdr:col>2</xdr:col>
      <xdr:colOff>19050</xdr:colOff>
      <xdr:row>15</xdr:row>
      <xdr:rowOff>95250</xdr:rowOff>
    </xdr:to>
    <xdr:sp>
      <xdr:nvSpPr>
        <xdr:cNvPr id="1" name="Line 1"/>
        <xdr:cNvSpPr>
          <a:spLocks/>
        </xdr:cNvSpPr>
      </xdr:nvSpPr>
      <xdr:spPr>
        <a:xfrm>
          <a:off x="942975" y="2790825"/>
          <a:ext cx="438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15</xdr:row>
      <xdr:rowOff>95250</xdr:rowOff>
    </xdr:from>
    <xdr:to>
      <xdr:col>3</xdr:col>
      <xdr:colOff>400050</xdr:colOff>
      <xdr:row>15</xdr:row>
      <xdr:rowOff>95250</xdr:rowOff>
    </xdr:to>
    <xdr:sp>
      <xdr:nvSpPr>
        <xdr:cNvPr id="2" name="Line 2"/>
        <xdr:cNvSpPr>
          <a:spLocks/>
        </xdr:cNvSpPr>
      </xdr:nvSpPr>
      <xdr:spPr>
        <a:xfrm>
          <a:off x="1809750" y="2790825"/>
          <a:ext cx="371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15</xdr:row>
      <xdr:rowOff>104775</xdr:rowOff>
    </xdr:from>
    <xdr:to>
      <xdr:col>5</xdr:col>
      <xdr:colOff>333375</xdr:colOff>
      <xdr:row>15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2886075" y="2800350"/>
          <a:ext cx="314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95250</xdr:rowOff>
    </xdr:from>
    <xdr:to>
      <xdr:col>8</xdr:col>
      <xdr:colOff>0</xdr:colOff>
      <xdr:row>15</xdr:row>
      <xdr:rowOff>95250</xdr:rowOff>
    </xdr:to>
    <xdr:sp>
      <xdr:nvSpPr>
        <xdr:cNvPr id="4" name="Line 4"/>
        <xdr:cNvSpPr>
          <a:spLocks/>
        </xdr:cNvSpPr>
      </xdr:nvSpPr>
      <xdr:spPr>
        <a:xfrm>
          <a:off x="4048125" y="2790825"/>
          <a:ext cx="53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95250</xdr:rowOff>
    </xdr:from>
    <xdr:to>
      <xdr:col>10</xdr:col>
      <xdr:colOff>9525</xdr:colOff>
      <xdr:row>15</xdr:row>
      <xdr:rowOff>95250</xdr:rowOff>
    </xdr:to>
    <xdr:sp>
      <xdr:nvSpPr>
        <xdr:cNvPr id="5" name="Line 5"/>
        <xdr:cNvSpPr>
          <a:spLocks/>
        </xdr:cNvSpPr>
      </xdr:nvSpPr>
      <xdr:spPr>
        <a:xfrm>
          <a:off x="4991100" y="2790825"/>
          <a:ext cx="514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123825</xdr:rowOff>
    </xdr:from>
    <xdr:to>
      <xdr:col>12</xdr:col>
      <xdr:colOff>28575</xdr:colOff>
      <xdr:row>15</xdr:row>
      <xdr:rowOff>123825</xdr:rowOff>
    </xdr:to>
    <xdr:sp>
      <xdr:nvSpPr>
        <xdr:cNvPr id="6" name="Line 6"/>
        <xdr:cNvSpPr>
          <a:spLocks/>
        </xdr:cNvSpPr>
      </xdr:nvSpPr>
      <xdr:spPr>
        <a:xfrm flipV="1">
          <a:off x="5895975" y="281940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76200</xdr:rowOff>
    </xdr:from>
    <xdr:to>
      <xdr:col>5</xdr:col>
      <xdr:colOff>323850</xdr:colOff>
      <xdr:row>22</xdr:row>
      <xdr:rowOff>85725</xdr:rowOff>
    </xdr:to>
    <xdr:sp>
      <xdr:nvSpPr>
        <xdr:cNvPr id="7" name="Line 10"/>
        <xdr:cNvSpPr>
          <a:spLocks/>
        </xdr:cNvSpPr>
      </xdr:nvSpPr>
      <xdr:spPr>
        <a:xfrm flipV="1">
          <a:off x="38100" y="4086225"/>
          <a:ext cx="3152775" cy="952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15</xdr:row>
      <xdr:rowOff>85725</xdr:rowOff>
    </xdr:from>
    <xdr:to>
      <xdr:col>2</xdr:col>
      <xdr:colOff>247650</xdr:colOff>
      <xdr:row>15</xdr:row>
      <xdr:rowOff>114300</xdr:rowOff>
    </xdr:to>
    <xdr:sp>
      <xdr:nvSpPr>
        <xdr:cNvPr id="8" name="Oval 17"/>
        <xdr:cNvSpPr>
          <a:spLocks/>
        </xdr:cNvSpPr>
      </xdr:nvSpPr>
      <xdr:spPr>
        <a:xfrm flipH="1">
          <a:off x="1581150" y="2781300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95250</xdr:rowOff>
    </xdr:from>
    <xdr:to>
      <xdr:col>10</xdr:col>
      <xdr:colOff>28575</xdr:colOff>
      <xdr:row>15</xdr:row>
      <xdr:rowOff>95250</xdr:rowOff>
    </xdr:to>
    <xdr:sp>
      <xdr:nvSpPr>
        <xdr:cNvPr id="9" name="Line 18"/>
        <xdr:cNvSpPr>
          <a:spLocks/>
        </xdr:cNvSpPr>
      </xdr:nvSpPr>
      <xdr:spPr>
        <a:xfrm>
          <a:off x="4981575" y="2790825"/>
          <a:ext cx="542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15</xdr:row>
      <xdr:rowOff>133350</xdr:rowOff>
    </xdr:from>
    <xdr:to>
      <xdr:col>13</xdr:col>
      <xdr:colOff>485775</xdr:colOff>
      <xdr:row>15</xdr:row>
      <xdr:rowOff>133350</xdr:rowOff>
    </xdr:to>
    <xdr:sp>
      <xdr:nvSpPr>
        <xdr:cNvPr id="10" name="Line 22"/>
        <xdr:cNvSpPr>
          <a:spLocks/>
        </xdr:cNvSpPr>
      </xdr:nvSpPr>
      <xdr:spPr>
        <a:xfrm>
          <a:off x="7000875" y="28289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19</xdr:row>
      <xdr:rowOff>9525</xdr:rowOff>
    </xdr:from>
    <xdr:to>
      <xdr:col>5</xdr:col>
      <xdr:colOff>381000</xdr:colOff>
      <xdr:row>19</xdr:row>
      <xdr:rowOff>9525</xdr:rowOff>
    </xdr:to>
    <xdr:sp>
      <xdr:nvSpPr>
        <xdr:cNvPr id="11" name="Line 23"/>
        <xdr:cNvSpPr>
          <a:spLocks/>
        </xdr:cNvSpPr>
      </xdr:nvSpPr>
      <xdr:spPr>
        <a:xfrm flipV="1">
          <a:off x="714375" y="3533775"/>
          <a:ext cx="253365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19</xdr:row>
      <xdr:rowOff>66675</xdr:rowOff>
    </xdr:from>
    <xdr:to>
      <xdr:col>13</xdr:col>
      <xdr:colOff>361950</xdr:colOff>
      <xdr:row>19</xdr:row>
      <xdr:rowOff>66675</xdr:rowOff>
    </xdr:to>
    <xdr:sp>
      <xdr:nvSpPr>
        <xdr:cNvPr id="12" name="Line 24"/>
        <xdr:cNvSpPr>
          <a:spLocks/>
        </xdr:cNvSpPr>
      </xdr:nvSpPr>
      <xdr:spPr>
        <a:xfrm>
          <a:off x="6124575" y="3590925"/>
          <a:ext cx="1228725" cy="0"/>
        </a:xfrm>
        <a:prstGeom prst="line">
          <a:avLst/>
        </a:prstGeom>
        <a:noFill/>
        <a:ln w="381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66675</xdr:rowOff>
    </xdr:from>
    <xdr:to>
      <xdr:col>13</xdr:col>
      <xdr:colOff>190500</xdr:colOff>
      <xdr:row>23</xdr:row>
      <xdr:rowOff>66675</xdr:rowOff>
    </xdr:to>
    <xdr:sp>
      <xdr:nvSpPr>
        <xdr:cNvPr id="13" name="Line 25"/>
        <xdr:cNvSpPr>
          <a:spLocks/>
        </xdr:cNvSpPr>
      </xdr:nvSpPr>
      <xdr:spPr>
        <a:xfrm>
          <a:off x="5962650" y="4238625"/>
          <a:ext cx="1219200" cy="0"/>
        </a:xfrm>
        <a:prstGeom prst="line">
          <a:avLst/>
        </a:prstGeom>
        <a:noFill/>
        <a:ln w="381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95250</xdr:rowOff>
    </xdr:from>
    <xdr:to>
      <xdr:col>2</xdr:col>
      <xdr:colOff>19050</xdr:colOff>
      <xdr:row>33</xdr:row>
      <xdr:rowOff>95250</xdr:rowOff>
    </xdr:to>
    <xdr:sp>
      <xdr:nvSpPr>
        <xdr:cNvPr id="14" name="Line 26"/>
        <xdr:cNvSpPr>
          <a:spLocks/>
        </xdr:cNvSpPr>
      </xdr:nvSpPr>
      <xdr:spPr>
        <a:xfrm>
          <a:off x="942975" y="5991225"/>
          <a:ext cx="438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33</xdr:row>
      <xdr:rowOff>95250</xdr:rowOff>
    </xdr:from>
    <xdr:to>
      <xdr:col>3</xdr:col>
      <xdr:colOff>400050</xdr:colOff>
      <xdr:row>33</xdr:row>
      <xdr:rowOff>95250</xdr:rowOff>
    </xdr:to>
    <xdr:sp>
      <xdr:nvSpPr>
        <xdr:cNvPr id="15" name="Line 27"/>
        <xdr:cNvSpPr>
          <a:spLocks/>
        </xdr:cNvSpPr>
      </xdr:nvSpPr>
      <xdr:spPr>
        <a:xfrm>
          <a:off x="1809750" y="5991225"/>
          <a:ext cx="371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33</xdr:row>
      <xdr:rowOff>104775</xdr:rowOff>
    </xdr:from>
    <xdr:to>
      <xdr:col>5</xdr:col>
      <xdr:colOff>333375</xdr:colOff>
      <xdr:row>33</xdr:row>
      <xdr:rowOff>104775</xdr:rowOff>
    </xdr:to>
    <xdr:sp>
      <xdr:nvSpPr>
        <xdr:cNvPr id="16" name="Line 28"/>
        <xdr:cNvSpPr>
          <a:spLocks/>
        </xdr:cNvSpPr>
      </xdr:nvSpPr>
      <xdr:spPr>
        <a:xfrm>
          <a:off x="2886075" y="6000750"/>
          <a:ext cx="314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95250</xdr:rowOff>
    </xdr:from>
    <xdr:to>
      <xdr:col>8</xdr:col>
      <xdr:colOff>0</xdr:colOff>
      <xdr:row>33</xdr:row>
      <xdr:rowOff>95250</xdr:rowOff>
    </xdr:to>
    <xdr:sp>
      <xdr:nvSpPr>
        <xdr:cNvPr id="17" name="Line 29"/>
        <xdr:cNvSpPr>
          <a:spLocks/>
        </xdr:cNvSpPr>
      </xdr:nvSpPr>
      <xdr:spPr>
        <a:xfrm>
          <a:off x="4048125" y="5991225"/>
          <a:ext cx="53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33</xdr:row>
      <xdr:rowOff>95250</xdr:rowOff>
    </xdr:from>
    <xdr:to>
      <xdr:col>10</xdr:col>
      <xdr:colOff>9525</xdr:colOff>
      <xdr:row>33</xdr:row>
      <xdr:rowOff>95250</xdr:rowOff>
    </xdr:to>
    <xdr:sp>
      <xdr:nvSpPr>
        <xdr:cNvPr id="18" name="Line 30"/>
        <xdr:cNvSpPr>
          <a:spLocks/>
        </xdr:cNvSpPr>
      </xdr:nvSpPr>
      <xdr:spPr>
        <a:xfrm>
          <a:off x="4991100" y="5991225"/>
          <a:ext cx="514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33</xdr:row>
      <xdr:rowOff>123825</xdr:rowOff>
    </xdr:from>
    <xdr:to>
      <xdr:col>12</xdr:col>
      <xdr:colOff>28575</xdr:colOff>
      <xdr:row>33</xdr:row>
      <xdr:rowOff>123825</xdr:rowOff>
    </xdr:to>
    <xdr:sp>
      <xdr:nvSpPr>
        <xdr:cNvPr id="19" name="Line 31"/>
        <xdr:cNvSpPr>
          <a:spLocks/>
        </xdr:cNvSpPr>
      </xdr:nvSpPr>
      <xdr:spPr>
        <a:xfrm flipV="1">
          <a:off x="5895975" y="601980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40</xdr:row>
      <xdr:rowOff>38100</xdr:rowOff>
    </xdr:from>
    <xdr:to>
      <xdr:col>5</xdr:col>
      <xdr:colOff>323850</xdr:colOff>
      <xdr:row>40</xdr:row>
      <xdr:rowOff>47625</xdr:rowOff>
    </xdr:to>
    <xdr:sp>
      <xdr:nvSpPr>
        <xdr:cNvPr id="20" name="Line 32"/>
        <xdr:cNvSpPr>
          <a:spLocks/>
        </xdr:cNvSpPr>
      </xdr:nvSpPr>
      <xdr:spPr>
        <a:xfrm flipV="1">
          <a:off x="38100" y="7153275"/>
          <a:ext cx="3152775" cy="952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33</xdr:row>
      <xdr:rowOff>85725</xdr:rowOff>
    </xdr:from>
    <xdr:to>
      <xdr:col>2</xdr:col>
      <xdr:colOff>247650</xdr:colOff>
      <xdr:row>33</xdr:row>
      <xdr:rowOff>114300</xdr:rowOff>
    </xdr:to>
    <xdr:sp>
      <xdr:nvSpPr>
        <xdr:cNvPr id="21" name="Oval 33"/>
        <xdr:cNvSpPr>
          <a:spLocks/>
        </xdr:cNvSpPr>
      </xdr:nvSpPr>
      <xdr:spPr>
        <a:xfrm flipH="1">
          <a:off x="1581150" y="5981700"/>
          <a:ext cx="28575" cy="285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95250</xdr:rowOff>
    </xdr:from>
    <xdr:to>
      <xdr:col>10</xdr:col>
      <xdr:colOff>28575</xdr:colOff>
      <xdr:row>33</xdr:row>
      <xdr:rowOff>95250</xdr:rowOff>
    </xdr:to>
    <xdr:sp>
      <xdr:nvSpPr>
        <xdr:cNvPr id="22" name="Line 34"/>
        <xdr:cNvSpPr>
          <a:spLocks/>
        </xdr:cNvSpPr>
      </xdr:nvSpPr>
      <xdr:spPr>
        <a:xfrm>
          <a:off x="4981575" y="5991225"/>
          <a:ext cx="542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36</xdr:row>
      <xdr:rowOff>114300</xdr:rowOff>
    </xdr:from>
    <xdr:to>
      <xdr:col>5</xdr:col>
      <xdr:colOff>381000</xdr:colOff>
      <xdr:row>36</xdr:row>
      <xdr:rowOff>114300</xdr:rowOff>
    </xdr:to>
    <xdr:sp>
      <xdr:nvSpPr>
        <xdr:cNvPr id="23" name="Line 36"/>
        <xdr:cNvSpPr>
          <a:spLocks/>
        </xdr:cNvSpPr>
      </xdr:nvSpPr>
      <xdr:spPr>
        <a:xfrm flipV="1">
          <a:off x="714375" y="6581775"/>
          <a:ext cx="2533650" cy="0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95250</xdr:rowOff>
    </xdr:from>
    <xdr:to>
      <xdr:col>14</xdr:col>
      <xdr:colOff>9525</xdr:colOff>
      <xdr:row>33</xdr:row>
      <xdr:rowOff>95250</xdr:rowOff>
    </xdr:to>
    <xdr:sp>
      <xdr:nvSpPr>
        <xdr:cNvPr id="24" name="Line 39"/>
        <xdr:cNvSpPr>
          <a:spLocks/>
        </xdr:cNvSpPr>
      </xdr:nvSpPr>
      <xdr:spPr>
        <a:xfrm>
          <a:off x="7000875" y="59912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95250</xdr:rowOff>
    </xdr:from>
    <xdr:to>
      <xdr:col>14</xdr:col>
      <xdr:colOff>28575</xdr:colOff>
      <xdr:row>33</xdr:row>
      <xdr:rowOff>95250</xdr:rowOff>
    </xdr:to>
    <xdr:sp>
      <xdr:nvSpPr>
        <xdr:cNvPr id="25" name="Line 40"/>
        <xdr:cNvSpPr>
          <a:spLocks/>
        </xdr:cNvSpPr>
      </xdr:nvSpPr>
      <xdr:spPr>
        <a:xfrm>
          <a:off x="6991350" y="5991225"/>
          <a:ext cx="514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33</xdr:row>
      <xdr:rowOff>95250</xdr:rowOff>
    </xdr:from>
    <xdr:to>
      <xdr:col>16</xdr:col>
      <xdr:colOff>9525</xdr:colOff>
      <xdr:row>33</xdr:row>
      <xdr:rowOff>95250</xdr:rowOff>
    </xdr:to>
    <xdr:sp>
      <xdr:nvSpPr>
        <xdr:cNvPr id="26" name="Line 42"/>
        <xdr:cNvSpPr>
          <a:spLocks/>
        </xdr:cNvSpPr>
      </xdr:nvSpPr>
      <xdr:spPr>
        <a:xfrm>
          <a:off x="7953375" y="5991225"/>
          <a:ext cx="542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33</xdr:row>
      <xdr:rowOff>95250</xdr:rowOff>
    </xdr:from>
    <xdr:to>
      <xdr:col>16</xdr:col>
      <xdr:colOff>28575</xdr:colOff>
      <xdr:row>33</xdr:row>
      <xdr:rowOff>95250</xdr:rowOff>
    </xdr:to>
    <xdr:sp>
      <xdr:nvSpPr>
        <xdr:cNvPr id="27" name="Line 43"/>
        <xdr:cNvSpPr>
          <a:spLocks/>
        </xdr:cNvSpPr>
      </xdr:nvSpPr>
      <xdr:spPr>
        <a:xfrm>
          <a:off x="7943850" y="5991225"/>
          <a:ext cx="571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35</xdr:row>
      <xdr:rowOff>95250</xdr:rowOff>
    </xdr:from>
    <xdr:to>
      <xdr:col>3</xdr:col>
      <xdr:colOff>361950</xdr:colOff>
      <xdr:row>35</xdr:row>
      <xdr:rowOff>95250</xdr:rowOff>
    </xdr:to>
    <xdr:sp>
      <xdr:nvSpPr>
        <xdr:cNvPr id="28" name="Line 46"/>
        <xdr:cNvSpPr>
          <a:spLocks/>
        </xdr:cNvSpPr>
      </xdr:nvSpPr>
      <xdr:spPr>
        <a:xfrm>
          <a:off x="752475" y="6400800"/>
          <a:ext cx="1390650" cy="0"/>
        </a:xfrm>
        <a:prstGeom prst="line">
          <a:avLst/>
        </a:prstGeom>
        <a:noFill/>
        <a:ln w="381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42</xdr:row>
      <xdr:rowOff>47625</xdr:rowOff>
    </xdr:from>
    <xdr:to>
      <xdr:col>5</xdr:col>
      <xdr:colOff>85725</xdr:colOff>
      <xdr:row>42</xdr:row>
      <xdr:rowOff>57150</xdr:rowOff>
    </xdr:to>
    <xdr:sp>
      <xdr:nvSpPr>
        <xdr:cNvPr id="29" name="Line 47"/>
        <xdr:cNvSpPr>
          <a:spLocks/>
        </xdr:cNvSpPr>
      </xdr:nvSpPr>
      <xdr:spPr>
        <a:xfrm flipV="1">
          <a:off x="57150" y="7486650"/>
          <a:ext cx="2895600" cy="9525"/>
        </a:xfrm>
        <a:prstGeom prst="line">
          <a:avLst/>
        </a:prstGeom>
        <a:noFill/>
        <a:ln w="381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37</xdr:row>
      <xdr:rowOff>85725</xdr:rowOff>
    </xdr:from>
    <xdr:to>
      <xdr:col>14</xdr:col>
      <xdr:colOff>38100</xdr:colOff>
      <xdr:row>37</xdr:row>
      <xdr:rowOff>85725</xdr:rowOff>
    </xdr:to>
    <xdr:sp>
      <xdr:nvSpPr>
        <xdr:cNvPr id="30" name="Line 48"/>
        <xdr:cNvSpPr>
          <a:spLocks/>
        </xdr:cNvSpPr>
      </xdr:nvSpPr>
      <xdr:spPr>
        <a:xfrm>
          <a:off x="5972175" y="6715125"/>
          <a:ext cx="1543050" cy="0"/>
        </a:xfrm>
        <a:prstGeom prst="line">
          <a:avLst/>
        </a:prstGeom>
        <a:noFill/>
        <a:ln w="381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40</xdr:row>
      <xdr:rowOff>104775</xdr:rowOff>
    </xdr:from>
    <xdr:to>
      <xdr:col>13</xdr:col>
      <xdr:colOff>76200</xdr:colOff>
      <xdr:row>40</xdr:row>
      <xdr:rowOff>104775</xdr:rowOff>
    </xdr:to>
    <xdr:sp>
      <xdr:nvSpPr>
        <xdr:cNvPr id="31" name="Line 49"/>
        <xdr:cNvSpPr>
          <a:spLocks/>
        </xdr:cNvSpPr>
      </xdr:nvSpPr>
      <xdr:spPr>
        <a:xfrm>
          <a:off x="5981700" y="7219950"/>
          <a:ext cx="1085850" cy="0"/>
        </a:xfrm>
        <a:prstGeom prst="line">
          <a:avLst/>
        </a:prstGeom>
        <a:noFill/>
        <a:ln w="381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36</xdr:row>
      <xdr:rowOff>19050</xdr:rowOff>
    </xdr:from>
    <xdr:to>
      <xdr:col>7</xdr:col>
      <xdr:colOff>257175</xdr:colOff>
      <xdr:row>40</xdr:row>
      <xdr:rowOff>95250</xdr:rowOff>
    </xdr:to>
    <xdr:sp>
      <xdr:nvSpPr>
        <xdr:cNvPr id="32" name="Line 51"/>
        <xdr:cNvSpPr>
          <a:spLocks/>
        </xdr:cNvSpPr>
      </xdr:nvSpPr>
      <xdr:spPr>
        <a:xfrm flipV="1">
          <a:off x="4305300" y="6486525"/>
          <a:ext cx="0" cy="7239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7</xdr:row>
      <xdr:rowOff>85725</xdr:rowOff>
    </xdr:from>
    <xdr:to>
      <xdr:col>16</xdr:col>
      <xdr:colOff>19050</xdr:colOff>
      <xdr:row>7</xdr:row>
      <xdr:rowOff>85725</xdr:rowOff>
    </xdr:to>
    <xdr:sp>
      <xdr:nvSpPr>
        <xdr:cNvPr id="33" name="Line 52"/>
        <xdr:cNvSpPr>
          <a:spLocks/>
        </xdr:cNvSpPr>
      </xdr:nvSpPr>
      <xdr:spPr>
        <a:xfrm>
          <a:off x="123825" y="1362075"/>
          <a:ext cx="838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25</xdr:row>
      <xdr:rowOff>76200</xdr:rowOff>
    </xdr:from>
    <xdr:to>
      <xdr:col>15</xdr:col>
      <xdr:colOff>514350</xdr:colOff>
      <xdr:row>25</xdr:row>
      <xdr:rowOff>76200</xdr:rowOff>
    </xdr:to>
    <xdr:sp>
      <xdr:nvSpPr>
        <xdr:cNvPr id="34" name="Line 53"/>
        <xdr:cNvSpPr>
          <a:spLocks/>
        </xdr:cNvSpPr>
      </xdr:nvSpPr>
      <xdr:spPr>
        <a:xfrm>
          <a:off x="95250" y="4572000"/>
          <a:ext cx="836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AK96"/>
  <sheetViews>
    <sheetView tabSelected="1" zoomScale="90" zoomScaleNormal="90" workbookViewId="0" topLeftCell="A1">
      <selection activeCell="B11" sqref="B11"/>
    </sheetView>
  </sheetViews>
  <sheetFormatPr defaultColWidth="11.421875" defaultRowHeight="12.75"/>
  <cols>
    <col min="1" max="1" width="19.28125" style="0" customWidth="1"/>
    <col min="2" max="2" width="5.7109375" style="0" customWidth="1"/>
    <col min="3" max="3" width="5.8515625" style="0" customWidth="1"/>
    <col min="4" max="4" width="6.00390625" style="0" customWidth="1"/>
    <col min="5" max="5" width="3.28125" style="0" customWidth="1"/>
    <col min="6" max="6" width="5.00390625" style="0" customWidth="1"/>
    <col min="7" max="7" width="4.8515625" style="0" customWidth="1"/>
    <col min="8" max="9" width="6.28125" style="0" customWidth="1"/>
    <col min="10" max="10" width="7.00390625" style="0" customWidth="1"/>
    <col min="11" max="11" width="6.140625" style="0" customWidth="1"/>
    <col min="12" max="12" width="6.7109375" style="0" customWidth="1"/>
    <col min="13" max="13" width="4.7109375" style="0" customWidth="1"/>
    <col min="14" max="14" width="7.57421875" style="0" customWidth="1"/>
    <col min="15" max="15" width="4.8515625" style="0" customWidth="1"/>
    <col min="16" max="16" width="7.7109375" style="0" customWidth="1"/>
    <col min="17" max="17" width="4.57421875" style="0" customWidth="1"/>
    <col min="18" max="18" width="8.57421875" style="0" customWidth="1"/>
    <col min="19" max="19" width="5.8515625" style="0" customWidth="1"/>
    <col min="20" max="20" width="7.7109375" style="0" customWidth="1"/>
    <col min="21" max="21" width="4.57421875" style="0" customWidth="1"/>
    <col min="22" max="23" width="4.7109375" style="0" customWidth="1"/>
    <col min="24" max="24" width="8.7109375" style="0" customWidth="1"/>
    <col min="25" max="25" width="3.00390625" style="0" customWidth="1"/>
    <col min="26" max="26" width="3.28125" style="0" customWidth="1"/>
    <col min="27" max="27" width="2.00390625" style="0" customWidth="1"/>
    <col min="28" max="28" width="3.421875" style="0" customWidth="1"/>
    <col min="29" max="30" width="2.28125" style="0" customWidth="1"/>
    <col min="31" max="31" width="2.140625" style="0" customWidth="1"/>
    <col min="32" max="32" width="2.57421875" style="0" customWidth="1"/>
    <col min="33" max="33" width="2.140625" style="0" customWidth="1"/>
    <col min="34" max="34" width="3.57421875" style="0" customWidth="1"/>
  </cols>
  <sheetData>
    <row r="1" spans="1:37" ht="12.75">
      <c r="A1" s="29" t="s">
        <v>16</v>
      </c>
      <c r="B1" s="2"/>
      <c r="C1" s="2"/>
      <c r="D1" s="2"/>
      <c r="E1" s="2"/>
      <c r="F1" s="2"/>
      <c r="G1" s="2"/>
      <c r="H1" s="3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">
      <c r="A2" s="2"/>
      <c r="B2" s="27" t="s">
        <v>19</v>
      </c>
      <c r="C2" s="27"/>
      <c r="D2" s="27"/>
      <c r="E2" s="27"/>
      <c r="F2" s="27"/>
      <c r="G2" s="28"/>
      <c r="H2" s="28"/>
      <c r="I2" s="28"/>
      <c r="J2" s="28"/>
      <c r="K2" s="28"/>
      <c r="L2" s="28"/>
      <c r="M2" s="28"/>
      <c r="N2" s="28"/>
      <c r="O2" s="28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5">
      <c r="A3" s="2"/>
      <c r="B3" s="27" t="s">
        <v>15</v>
      </c>
      <c r="C3" s="27"/>
      <c r="D3" s="27"/>
      <c r="E3" s="27"/>
      <c r="F3" s="27"/>
      <c r="G3" s="28"/>
      <c r="H3" s="28"/>
      <c r="I3" s="28"/>
      <c r="J3" s="28"/>
      <c r="K3" s="28"/>
      <c r="L3" s="28"/>
      <c r="M3" s="28"/>
      <c r="N3" s="28"/>
      <c r="O3" s="28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5">
      <c r="A4" s="2"/>
      <c r="B4" s="30" t="s">
        <v>17</v>
      </c>
      <c r="C4" s="30"/>
      <c r="D4" s="30"/>
      <c r="E4" s="30"/>
      <c r="F4" s="30"/>
      <c r="G4" s="30"/>
      <c r="H4" s="30"/>
      <c r="I4" s="31"/>
      <c r="J4" s="31"/>
      <c r="K4" s="31"/>
      <c r="L4" s="31"/>
      <c r="M4" s="31"/>
      <c r="N4" s="31"/>
      <c r="O4" s="3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5">
      <c r="A5" s="2"/>
      <c r="B5" s="30" t="s">
        <v>18</v>
      </c>
      <c r="C5" s="30"/>
      <c r="D5" s="30"/>
      <c r="E5" s="30"/>
      <c r="F5" s="30"/>
      <c r="G5" s="31"/>
      <c r="H5" s="31"/>
      <c r="I5" s="31"/>
      <c r="J5" s="31"/>
      <c r="K5" s="31"/>
      <c r="L5" s="31"/>
      <c r="M5" s="31"/>
      <c r="N5" s="31"/>
      <c r="O5" s="3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5">
      <c r="A6" s="2"/>
      <c r="B6" s="25" t="s">
        <v>23</v>
      </c>
      <c r="C6" s="25"/>
      <c r="D6" s="25"/>
      <c r="E6" s="25"/>
      <c r="F6" s="25"/>
      <c r="G6" s="26"/>
      <c r="H6" s="26"/>
      <c r="I6" s="26"/>
      <c r="J6" s="26"/>
      <c r="K6" s="26"/>
      <c r="L6" s="26"/>
      <c r="M6" s="26"/>
      <c r="N6" s="26"/>
      <c r="O6" s="2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2:6" s="2" customFormat="1" ht="15">
      <c r="B7" s="49"/>
      <c r="C7" s="49"/>
      <c r="D7" s="49"/>
      <c r="E7" s="49"/>
      <c r="F7" s="49"/>
    </row>
    <row r="8" spans="1:37" ht="18">
      <c r="A8" s="48" t="s">
        <v>30</v>
      </c>
      <c r="B8" s="35"/>
      <c r="C8" s="35"/>
      <c r="D8" s="35"/>
      <c r="E8" s="35"/>
      <c r="F8" s="35"/>
      <c r="G8" s="36"/>
      <c r="H8" s="36"/>
      <c r="I8" s="36"/>
      <c r="J8" s="36"/>
      <c r="K8" s="36"/>
      <c r="L8" s="36"/>
      <c r="M8" s="36"/>
      <c r="N8" s="36"/>
      <c r="O8" s="36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2.75">
      <c r="A9" s="2"/>
      <c r="B9" s="2" t="s">
        <v>20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2.75">
      <c r="A10" s="2"/>
      <c r="B10" s="2" t="s">
        <v>14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2:37" ht="12.75">
      <c r="B11" s="32">
        <v>3</v>
      </c>
      <c r="C11" s="1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12.75">
      <c r="A12" s="2"/>
      <c r="B12" s="2"/>
      <c r="C12" s="2"/>
      <c r="D12" s="2"/>
      <c r="E12" s="2"/>
      <c r="F12" s="2"/>
      <c r="G12" s="2"/>
      <c r="H12" s="22">
        <f>B14*B11</f>
        <v>3</v>
      </c>
      <c r="I12" s="2"/>
      <c r="J12" s="22">
        <f>D14*B11</f>
        <v>12</v>
      </c>
      <c r="K12" s="2"/>
      <c r="L12" s="22">
        <f>F14</f>
        <v>8</v>
      </c>
      <c r="M12" s="2"/>
      <c r="N12" s="22">
        <f>H12</f>
        <v>3</v>
      </c>
      <c r="O12" s="9"/>
      <c r="P12" s="22">
        <f>J12</f>
        <v>12</v>
      </c>
      <c r="Q12" s="9"/>
      <c r="R12" s="22">
        <f>L12</f>
        <v>8</v>
      </c>
      <c r="S12" s="9"/>
      <c r="T12" s="22">
        <f>H12+J12+L12</f>
        <v>23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12.75">
      <c r="A13" s="2"/>
      <c r="B13" s="2"/>
      <c r="C13" s="2"/>
      <c r="D13" s="2"/>
      <c r="E13" s="2"/>
      <c r="F13" s="2"/>
      <c r="G13" s="2"/>
      <c r="H13" s="8">
        <f>IF($H$1=852456,H12,"")</f>
      </c>
      <c r="I13" s="2"/>
      <c r="J13" s="8">
        <f>IF($H$1=852456,J12,"")</f>
      </c>
      <c r="K13" s="2"/>
      <c r="L13" s="8">
        <f>IF($H$1=852456,L12,"")</f>
      </c>
      <c r="M13" s="2"/>
      <c r="N13" s="8">
        <f>IF($H$1=852456,N12,"")</f>
      </c>
      <c r="O13" s="2"/>
      <c r="P13" s="8">
        <f>IF($H$1=852456,P12,"")</f>
      </c>
      <c r="Q13" s="2"/>
      <c r="R13" s="8">
        <f>IF($H$1=852456,R12,"")</f>
      </c>
      <c r="S13" s="2"/>
      <c r="T13" s="8">
        <f>IF($H$1=852456,T12,"")</f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15.75">
      <c r="A14" s="2"/>
      <c r="B14" s="3">
        <v>1</v>
      </c>
      <c r="C14" s="2"/>
      <c r="D14" s="3">
        <f>D16+1</f>
        <v>4</v>
      </c>
      <c r="E14" s="2"/>
      <c r="F14" s="3">
        <f>F16-1</f>
        <v>8</v>
      </c>
      <c r="G14" s="2"/>
      <c r="H14" s="23"/>
      <c r="I14" s="2"/>
      <c r="J14" s="23"/>
      <c r="K14" s="2"/>
      <c r="L14" s="23"/>
      <c r="M14" s="2"/>
      <c r="N14" s="23"/>
      <c r="O14" s="5" t="s">
        <v>0</v>
      </c>
      <c r="P14" s="23"/>
      <c r="Q14" s="5" t="str">
        <f>+E15</f>
        <v>+</v>
      </c>
      <c r="R14" s="23"/>
      <c r="S14" s="2"/>
      <c r="T14" s="23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20.25">
      <c r="A15" s="2"/>
      <c r="B15" s="4"/>
      <c r="C15" s="6" t="s">
        <v>0</v>
      </c>
      <c r="D15" s="4"/>
      <c r="E15" s="6" t="s">
        <v>0</v>
      </c>
      <c r="F15" s="4"/>
      <c r="G15" s="5" t="s">
        <v>2</v>
      </c>
      <c r="H15" s="1"/>
      <c r="I15" s="6" t="s">
        <v>0</v>
      </c>
      <c r="J15" s="1"/>
      <c r="K15" s="6" t="s">
        <v>0</v>
      </c>
      <c r="L15" s="1"/>
      <c r="M15" s="5" t="s">
        <v>2</v>
      </c>
      <c r="N15" s="2"/>
      <c r="O15" s="2"/>
      <c r="Q15" s="2"/>
      <c r="R15" s="2"/>
      <c r="S15" s="5" t="s">
        <v>2</v>
      </c>
      <c r="T15" s="1"/>
      <c r="U15" s="7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2.75">
      <c r="A16" s="2"/>
      <c r="B16" s="3">
        <f>B11</f>
        <v>3</v>
      </c>
      <c r="C16" s="2"/>
      <c r="D16" s="3">
        <f>B11</f>
        <v>3</v>
      </c>
      <c r="E16" s="2"/>
      <c r="F16" s="3">
        <f>B11*B11</f>
        <v>9</v>
      </c>
      <c r="G16" s="2"/>
      <c r="H16" s="23"/>
      <c r="I16" s="2"/>
      <c r="J16" s="23"/>
      <c r="K16" s="2"/>
      <c r="L16" s="23"/>
      <c r="M16" s="2"/>
      <c r="N16" s="10"/>
      <c r="O16" s="10"/>
      <c r="P16" s="23"/>
      <c r="Q16" s="10"/>
      <c r="R16" s="10"/>
      <c r="S16" s="2"/>
      <c r="T16" s="23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12.75">
      <c r="A17" s="2"/>
      <c r="B17" s="2"/>
      <c r="C17" s="2"/>
      <c r="D17" s="2"/>
      <c r="E17" s="2"/>
      <c r="F17" s="2"/>
      <c r="G17" s="2"/>
      <c r="H17" s="8">
        <f>IF($H$1=852456,H18,"")</f>
      </c>
      <c r="I17" s="2"/>
      <c r="J17" s="8">
        <f>IF($H$1=852456,J18,"")</f>
      </c>
      <c r="K17" s="2"/>
      <c r="L17" s="8">
        <f>IF($H$1=852456,L18,"")</f>
      </c>
      <c r="M17" s="2"/>
      <c r="N17" s="2"/>
      <c r="O17" s="2"/>
      <c r="P17" s="8">
        <f>IF($H$1=852456,P18,"")</f>
      </c>
      <c r="Q17" s="2"/>
      <c r="R17" s="2"/>
      <c r="S17" s="2"/>
      <c r="T17" s="8">
        <f>IF($H$1=852456,T18,"")</f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12.75">
      <c r="A18" s="2"/>
      <c r="B18" s="2"/>
      <c r="C18" s="2"/>
      <c r="D18" s="2"/>
      <c r="E18" s="2"/>
      <c r="F18" s="2"/>
      <c r="G18" s="2"/>
      <c r="H18" s="22">
        <f>B11*B11</f>
        <v>9</v>
      </c>
      <c r="I18" s="2"/>
      <c r="J18" s="22">
        <f>H18</f>
        <v>9</v>
      </c>
      <c r="K18" s="2"/>
      <c r="L18" s="22">
        <f>H18</f>
        <v>9</v>
      </c>
      <c r="M18" s="2"/>
      <c r="N18" s="2"/>
      <c r="O18" s="2"/>
      <c r="P18" s="22">
        <f>H18</f>
        <v>9</v>
      </c>
      <c r="Q18" s="2"/>
      <c r="R18" s="2"/>
      <c r="S18" s="2"/>
      <c r="T18" s="22">
        <f>P18</f>
        <v>9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12.75">
      <c r="A19" s="2"/>
      <c r="B19" s="2"/>
      <c r="C19" s="2"/>
      <c r="D19" s="2"/>
      <c r="E19" s="2"/>
      <c r="F19" s="2"/>
      <c r="G19" s="2"/>
      <c r="H19" s="8"/>
      <c r="I19" s="2"/>
      <c r="J19" s="8"/>
      <c r="K19" s="2"/>
      <c r="L19" s="8"/>
      <c r="M19" s="2"/>
      <c r="N19" s="2"/>
      <c r="O19" s="2"/>
      <c r="P19" s="9"/>
      <c r="Q19" s="2"/>
      <c r="R19" s="2"/>
      <c r="S19" s="2"/>
      <c r="T19" s="8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12.75">
      <c r="A20" s="2" t="s">
        <v>3</v>
      </c>
      <c r="B20" s="2"/>
      <c r="C20" s="2"/>
      <c r="D20" s="2"/>
      <c r="E20" s="2"/>
      <c r="F20" s="2"/>
      <c r="G20" s="2"/>
      <c r="H20" s="2" t="s">
        <v>6</v>
      </c>
      <c r="I20" s="2"/>
      <c r="J20" s="2"/>
      <c r="K20" s="2"/>
      <c r="L20" s="2"/>
      <c r="M20" s="2"/>
      <c r="N20" s="2" t="s">
        <v>8</v>
      </c>
      <c r="O20" s="2"/>
      <c r="P20" s="2"/>
      <c r="Q20" s="2"/>
      <c r="R20" s="2"/>
      <c r="S20" s="2"/>
      <c r="T20" s="2" t="s">
        <v>10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t="12.75">
      <c r="A21" s="2"/>
      <c r="B21" s="7" t="s">
        <v>5</v>
      </c>
      <c r="C21" s="2"/>
      <c r="D21" s="2"/>
      <c r="E21" s="2"/>
      <c r="F21" s="2"/>
      <c r="G21" s="2"/>
      <c r="H21" s="2" t="s">
        <v>7</v>
      </c>
      <c r="I21" s="2"/>
      <c r="J21" s="2"/>
      <c r="K21" s="2"/>
      <c r="L21" s="2"/>
      <c r="M21" s="2"/>
      <c r="N21" s="2" t="s">
        <v>9</v>
      </c>
      <c r="O21" s="2"/>
      <c r="P21" s="2"/>
      <c r="Q21" s="2"/>
      <c r="R21" s="2"/>
      <c r="S21" s="2"/>
      <c r="T21" s="2" t="s">
        <v>11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 t="s">
        <v>4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ht="18">
      <c r="A30" s="48" t="s">
        <v>31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12.75">
      <c r="A31" s="2"/>
      <c r="B31" s="2" t="s">
        <v>21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 t="s">
        <v>13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12.75">
      <c r="A32" s="2"/>
      <c r="B32" s="2" t="s">
        <v>12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 s="2"/>
      <c r="P32" s="2" t="s">
        <v>22</v>
      </c>
      <c r="Q32" s="2"/>
      <c r="R32" s="2"/>
      <c r="S32" s="2"/>
      <c r="T32" s="2"/>
      <c r="U32" s="2"/>
      <c r="V32" s="24" t="s">
        <v>35</v>
      </c>
      <c r="W32" s="9"/>
      <c r="X32" s="2" t="str">
        <f>IF($V$32="ja","Zerlege alle Nenner in Primfaktoren.","")</f>
        <v>Zerlege alle Nenner in Primfaktoren.</v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2:37" ht="12.75">
      <c r="B33" s="32">
        <v>3</v>
      </c>
      <c r="C33" s="32">
        <v>5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 t="str">
        <f>IF($V$32="ja","Der Hautnenner wird aus dem Produkt aller ","")</f>
        <v>Der Hautnenner wird aus dem Produkt aller 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15.75" customHeight="1">
      <c r="A34" s="2"/>
      <c r="B34" s="2"/>
      <c r="C34" s="2"/>
      <c r="D34" s="2"/>
      <c r="E34" s="2"/>
      <c r="F34" s="2"/>
      <c r="G34" s="2"/>
      <c r="H34" s="22">
        <f>B36*B33*C33</f>
        <v>15</v>
      </c>
      <c r="I34" s="2"/>
      <c r="J34" s="22">
        <f>D36*B33</f>
        <v>48</v>
      </c>
      <c r="K34" s="2"/>
      <c r="L34" s="22">
        <f>F36*C33</f>
        <v>40</v>
      </c>
      <c r="M34" s="2"/>
      <c r="N34" s="22">
        <f>H34</f>
        <v>15</v>
      </c>
      <c r="O34" s="9"/>
      <c r="P34" s="22">
        <f>J34</f>
        <v>48</v>
      </c>
      <c r="Q34" s="9"/>
      <c r="R34" s="22">
        <f>L34</f>
        <v>40</v>
      </c>
      <c r="S34" s="9"/>
      <c r="T34" s="22">
        <f>H34+J34-L34</f>
        <v>23</v>
      </c>
      <c r="U34" s="2"/>
      <c r="V34" s="2"/>
      <c r="W34" s="2"/>
      <c r="X34" s="2" t="str">
        <f>IF($V$32="ja","Primfaktoren mit deren höchsten Potenz gebildet.","")</f>
        <v>Primfaktoren mit deren höchsten Potenz gebildet.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15.75" customHeight="1">
      <c r="A35" s="2"/>
      <c r="B35" s="2"/>
      <c r="C35" s="2"/>
      <c r="D35" s="2"/>
      <c r="E35" s="2"/>
      <c r="F35" s="2"/>
      <c r="G35" s="2"/>
      <c r="H35" s="8">
        <f>IF($H$1=852456,H34,"")</f>
      </c>
      <c r="I35" s="2"/>
      <c r="J35" s="8">
        <f>IF($H$1=852456,J34,"")</f>
      </c>
      <c r="K35" s="2"/>
      <c r="L35" s="8">
        <f>IF($H$1=852456,L34,"")</f>
      </c>
      <c r="M35" s="2"/>
      <c r="N35" s="8">
        <f>IF($H$1=852456,N34,"")</f>
      </c>
      <c r="O35" s="2"/>
      <c r="P35" s="8">
        <f>IF($H$1=852456,P34,"")</f>
      </c>
      <c r="Q35" s="2"/>
      <c r="R35" s="8">
        <f>IF($H$1=852456,R34,"")</f>
      </c>
      <c r="S35" s="2"/>
      <c r="T35" s="8">
        <f>IF($H$1=852456,T34,"")</f>
      </c>
      <c r="U35" s="2"/>
      <c r="V35" s="13"/>
      <c r="W35" s="13"/>
      <c r="X35" s="13">
        <f>IF($V$32="ja",B33,"")</f>
        <v>3</v>
      </c>
      <c r="Y35" s="14" t="str">
        <f>IF(V32="ja","=","")</f>
        <v>=</v>
      </c>
      <c r="Z35" s="15">
        <f>IF($V$32="ja",B33,"")</f>
        <v>3</v>
      </c>
      <c r="AA35" s="15"/>
      <c r="AB35" s="15"/>
      <c r="AC35" s="15"/>
      <c r="AD35" s="15"/>
      <c r="AE35" s="12"/>
      <c r="AF35" s="2"/>
      <c r="AG35" s="2"/>
      <c r="AH35" s="2"/>
      <c r="AI35" s="2"/>
      <c r="AJ35" s="2"/>
      <c r="AK35" s="2"/>
    </row>
    <row r="36" spans="1:37" ht="15.75" customHeight="1">
      <c r="A36" s="2"/>
      <c r="B36" s="3">
        <v>1</v>
      </c>
      <c r="C36" s="2"/>
      <c r="D36" s="3">
        <f>D38+1</f>
        <v>16</v>
      </c>
      <c r="E36" s="2"/>
      <c r="F36" s="3">
        <f>F38-1</f>
        <v>8</v>
      </c>
      <c r="G36" s="2"/>
      <c r="H36" s="23"/>
      <c r="I36" s="2"/>
      <c r="J36" s="23"/>
      <c r="K36" s="2"/>
      <c r="L36" s="23"/>
      <c r="M36" s="2"/>
      <c r="N36" s="23"/>
      <c r="O36" s="5" t="s">
        <v>0</v>
      </c>
      <c r="P36" s="23"/>
      <c r="Q36" s="6" t="s">
        <v>1</v>
      </c>
      <c r="R36" s="23"/>
      <c r="S36" s="2"/>
      <c r="T36" s="23"/>
      <c r="U36" s="2"/>
      <c r="V36" s="13"/>
      <c r="W36" s="13"/>
      <c r="X36" s="13">
        <f>IF($V$32="ja",D38,"")</f>
        <v>15</v>
      </c>
      <c r="Y36" s="13" t="str">
        <f>IF($V$32="ja","=","")</f>
        <v>=</v>
      </c>
      <c r="Z36" s="15">
        <f>IF($V$32="ja",B33,"")</f>
        <v>3</v>
      </c>
      <c r="AA36" s="15" t="str">
        <f>IF($V$32="ja","*","")</f>
        <v>*</v>
      </c>
      <c r="AB36" s="16">
        <f>IF($V$32="ja",C33,"")</f>
        <v>5</v>
      </c>
      <c r="AC36" s="15"/>
      <c r="AD36" s="15"/>
      <c r="AE36" s="12"/>
      <c r="AF36" s="2"/>
      <c r="AG36" s="2"/>
      <c r="AH36" s="2"/>
      <c r="AI36" s="2"/>
      <c r="AJ36" s="2"/>
      <c r="AK36" s="2"/>
    </row>
    <row r="37" spans="1:37" ht="15.75" customHeight="1">
      <c r="A37" s="2"/>
      <c r="B37" s="4"/>
      <c r="C37" s="6" t="s">
        <v>0</v>
      </c>
      <c r="D37" s="4"/>
      <c r="E37" s="6" t="s">
        <v>1</v>
      </c>
      <c r="F37" s="4"/>
      <c r="G37" s="5" t="s">
        <v>2</v>
      </c>
      <c r="H37" s="1"/>
      <c r="I37" s="6" t="s">
        <v>0</v>
      </c>
      <c r="J37" s="1"/>
      <c r="K37" s="6" t="s">
        <v>1</v>
      </c>
      <c r="L37" s="1"/>
      <c r="M37" s="5" t="s">
        <v>2</v>
      </c>
      <c r="N37" s="2"/>
      <c r="O37" s="2"/>
      <c r="Q37" s="2"/>
      <c r="R37" s="2"/>
      <c r="S37" s="5" t="s">
        <v>2</v>
      </c>
      <c r="T37" s="1"/>
      <c r="U37" s="7"/>
      <c r="V37" s="13"/>
      <c r="W37" s="13"/>
      <c r="X37" s="13">
        <f>IF($V$32="ja",F38,"")</f>
        <v>9</v>
      </c>
      <c r="Y37" s="13" t="str">
        <f>IF($V$32="ja","=","")</f>
        <v>=</v>
      </c>
      <c r="Z37" s="16">
        <f>IF($V$32="ja",B33,"")</f>
        <v>3</v>
      </c>
      <c r="AA37" s="15" t="str">
        <f>IF($V$32="ja","*","")</f>
        <v>*</v>
      </c>
      <c r="AB37" s="16">
        <f>IF($V$32="ja",B33,"")</f>
        <v>3</v>
      </c>
      <c r="AC37" s="15"/>
      <c r="AD37" s="15"/>
      <c r="AE37" s="12"/>
      <c r="AF37" s="2"/>
      <c r="AG37" s="2"/>
      <c r="AH37" s="2"/>
      <c r="AI37" s="2"/>
      <c r="AJ37" s="2"/>
      <c r="AK37" s="2"/>
    </row>
    <row r="38" spans="1:37" ht="15.75" customHeight="1">
      <c r="A38" s="2"/>
      <c r="B38" s="3">
        <f>B33</f>
        <v>3</v>
      </c>
      <c r="C38" s="2"/>
      <c r="D38" s="3">
        <f>B33*C33</f>
        <v>15</v>
      </c>
      <c r="E38" s="2"/>
      <c r="F38" s="3">
        <f>B33*B33</f>
        <v>9</v>
      </c>
      <c r="G38" s="2"/>
      <c r="H38" s="23"/>
      <c r="I38" s="2"/>
      <c r="J38" s="23"/>
      <c r="K38" s="2"/>
      <c r="L38" s="23"/>
      <c r="M38" s="2"/>
      <c r="N38" s="10"/>
      <c r="O38" s="10"/>
      <c r="P38" s="23"/>
      <c r="Q38" s="10"/>
      <c r="R38" s="10"/>
      <c r="S38" s="2"/>
      <c r="T38" s="23"/>
      <c r="U38" s="2"/>
      <c r="V38" s="13"/>
      <c r="W38" s="13"/>
      <c r="X38" s="17" t="str">
        <f>IF($V$32="ja","Hauptnenner","")</f>
        <v>Hauptnenner</v>
      </c>
      <c r="Y38" s="13" t="str">
        <f>IF($V$32="ja","=","")</f>
        <v>=</v>
      </c>
      <c r="Z38" s="16">
        <f>IF($V$32="ja",B33,"")</f>
        <v>3</v>
      </c>
      <c r="AA38" s="15" t="str">
        <f>IF($V$32="ja","*","")</f>
        <v>*</v>
      </c>
      <c r="AB38" s="16">
        <f>IF($V$32="ja",B33,"")</f>
        <v>3</v>
      </c>
      <c r="AC38" s="15" t="str">
        <f>IF($V$32="ja","*","")</f>
        <v>*</v>
      </c>
      <c r="AD38" s="16">
        <f>IF($V$32="ja",C33,"")</f>
        <v>5</v>
      </c>
      <c r="AE38" s="12"/>
      <c r="AF38" s="2"/>
      <c r="AG38" s="2"/>
      <c r="AH38" s="2"/>
      <c r="AI38" s="2"/>
      <c r="AJ38" s="2"/>
      <c r="AK38" s="2"/>
    </row>
    <row r="39" spans="1:37" ht="15.75" customHeight="1">
      <c r="A39" s="2"/>
      <c r="B39" s="2"/>
      <c r="C39" s="2"/>
      <c r="D39" s="2"/>
      <c r="E39" s="2"/>
      <c r="F39" s="2"/>
      <c r="G39" s="2"/>
      <c r="H39" s="8">
        <f>IF($H$1=852456,H40,"")</f>
      </c>
      <c r="I39" s="2"/>
      <c r="J39" s="8">
        <f>IF($H$1=852456,J40,"")</f>
      </c>
      <c r="K39" s="2"/>
      <c r="L39" s="8">
        <f>IF($H$1=852456,L40,"")</f>
      </c>
      <c r="M39" s="2"/>
      <c r="N39" s="2"/>
      <c r="O39" s="2"/>
      <c r="P39" s="8">
        <f>IF($H$1=852456,P40,"")</f>
      </c>
      <c r="Q39" s="2"/>
      <c r="R39" s="2"/>
      <c r="S39" s="2"/>
      <c r="T39" s="8">
        <f>IF($H$1=852456,T40,"")</f>
      </c>
      <c r="U39" s="2"/>
      <c r="V39" s="2"/>
      <c r="W39" s="2"/>
      <c r="X39" s="2"/>
      <c r="Y39" s="2"/>
      <c r="Z39" s="12"/>
      <c r="AA39" s="12"/>
      <c r="AB39" s="12"/>
      <c r="AC39" s="12"/>
      <c r="AD39" s="12"/>
      <c r="AE39" s="12"/>
      <c r="AF39" s="2"/>
      <c r="AG39" s="2"/>
      <c r="AH39" s="2"/>
      <c r="AI39" s="2"/>
      <c r="AJ39" s="2"/>
      <c r="AK39" s="2"/>
    </row>
    <row r="40" spans="1:37" ht="15.75" customHeight="1">
      <c r="A40" s="2"/>
      <c r="B40" s="2"/>
      <c r="C40" s="2"/>
      <c r="D40" s="2"/>
      <c r="E40" s="2"/>
      <c r="F40" s="2"/>
      <c r="G40" s="2"/>
      <c r="H40" s="22">
        <f>B33*B33*C33</f>
        <v>45</v>
      </c>
      <c r="I40" s="2"/>
      <c r="J40" s="22">
        <f>H40</f>
        <v>45</v>
      </c>
      <c r="K40" s="2"/>
      <c r="L40" s="22">
        <f>H40</f>
        <v>45</v>
      </c>
      <c r="M40" s="2"/>
      <c r="N40" s="2"/>
      <c r="O40" s="2"/>
      <c r="P40" s="22">
        <f>H40</f>
        <v>45</v>
      </c>
      <c r="Q40" s="2"/>
      <c r="R40" s="2"/>
      <c r="S40" s="2"/>
      <c r="T40" s="22">
        <f>P40</f>
        <v>45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15.75" customHeight="1">
      <c r="A41" s="2"/>
      <c r="B41" s="2"/>
      <c r="C41" s="2"/>
      <c r="D41" s="2"/>
      <c r="E41" s="2"/>
      <c r="F41" s="2"/>
      <c r="G41" s="2"/>
      <c r="H41" s="8"/>
      <c r="I41" s="2"/>
      <c r="J41" s="8"/>
      <c r="K41" s="2"/>
      <c r="L41" s="8"/>
      <c r="M41" s="2"/>
      <c r="N41" s="2"/>
      <c r="O41" s="2"/>
      <c r="P41" s="9"/>
      <c r="Q41" s="2"/>
      <c r="R41" s="2"/>
      <c r="S41" s="2"/>
      <c r="T41" s="8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12.75">
      <c r="A42" s="2" t="s">
        <v>3</v>
      </c>
      <c r="B42" s="2"/>
      <c r="C42" s="2"/>
      <c r="D42" s="2"/>
      <c r="E42" s="2"/>
      <c r="F42" s="2"/>
      <c r="G42" s="2"/>
      <c r="H42" s="2" t="s">
        <v>6</v>
      </c>
      <c r="I42" s="2"/>
      <c r="J42" s="2"/>
      <c r="K42" s="2"/>
      <c r="L42" s="2"/>
      <c r="M42" s="2"/>
      <c r="N42" s="2" t="s">
        <v>8</v>
      </c>
      <c r="O42" s="2"/>
      <c r="P42" s="2"/>
      <c r="Q42" s="2"/>
      <c r="R42" s="2"/>
      <c r="S42" s="2"/>
      <c r="T42" s="2" t="s">
        <v>10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12.75">
      <c r="A43" s="2"/>
      <c r="B43" s="7" t="s">
        <v>5</v>
      </c>
      <c r="C43" s="2"/>
      <c r="D43" s="2"/>
      <c r="E43" s="2"/>
      <c r="F43" s="2"/>
      <c r="G43" s="2"/>
      <c r="H43" s="2" t="s">
        <v>7</v>
      </c>
      <c r="I43" s="2"/>
      <c r="J43" s="2"/>
      <c r="K43" s="2"/>
      <c r="L43" s="2"/>
      <c r="M43" s="2"/>
      <c r="N43" s="2" t="s">
        <v>9</v>
      </c>
      <c r="O43" s="2"/>
      <c r="P43" s="2"/>
      <c r="Q43" s="2"/>
      <c r="R43" s="2"/>
      <c r="S43" s="2"/>
      <c r="T43" s="2" t="s">
        <v>11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 t="s">
        <v>4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8">
      <c r="A51" s="48" t="s">
        <v>32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2.75">
      <c r="A52" s="2"/>
      <c r="B52" s="2" t="s">
        <v>21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 t="s">
        <v>13</v>
      </c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2.75">
      <c r="A53" s="2"/>
      <c r="B53" s="2" t="s">
        <v>12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O53" s="2"/>
      <c r="P53" s="2" t="s">
        <v>22</v>
      </c>
      <c r="Q53" s="2"/>
      <c r="R53" s="2"/>
      <c r="S53" s="2"/>
      <c r="T53" s="2"/>
      <c r="U53" s="2"/>
      <c r="V53" s="24"/>
      <c r="W53" s="9"/>
      <c r="X53" s="2">
        <f>IF($V$53="ja","Zerlege alle Nenner in Primfaktoren.","")</f>
      </c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ht="12.75">
      <c r="A54" s="2"/>
      <c r="B54" s="32">
        <v>2</v>
      </c>
      <c r="C54" s="32">
        <v>3</v>
      </c>
      <c r="D54" s="32">
        <v>5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>
        <f>IF($V$53="ja","Der Hautnenner wird aus dem Produkt aller ","")</f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ht="12.75">
      <c r="A55" s="2"/>
      <c r="B55" s="2"/>
      <c r="C55" s="2"/>
      <c r="D55" s="2"/>
      <c r="E55" s="2"/>
      <c r="F55" s="2"/>
      <c r="G55" s="2"/>
      <c r="H55" s="22">
        <f>B57*C54*D54</f>
        <v>165</v>
      </c>
      <c r="I55" s="2"/>
      <c r="J55" s="22">
        <f>D57*B54*D54</f>
        <v>130</v>
      </c>
      <c r="K55" s="2"/>
      <c r="L55" s="22">
        <f>F57*B54*B54</f>
        <v>116</v>
      </c>
      <c r="M55" s="2"/>
      <c r="N55" s="22">
        <f>H55</f>
        <v>165</v>
      </c>
      <c r="O55" s="9"/>
      <c r="P55" s="22">
        <f>J55</f>
        <v>130</v>
      </c>
      <c r="Q55" s="9"/>
      <c r="R55" s="22">
        <f>L55</f>
        <v>116</v>
      </c>
      <c r="S55" s="9"/>
      <c r="T55" s="22">
        <f>H55-J55+L55</f>
        <v>151</v>
      </c>
      <c r="U55" s="2"/>
      <c r="V55" s="2"/>
      <c r="W55" s="2"/>
      <c r="X55" s="2">
        <f>IF($V$53="ja","Primfaktoren mit deren höchsten Potenz gebildet.","")</f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ht="15">
      <c r="A56" s="2"/>
      <c r="B56" s="2"/>
      <c r="C56" s="2"/>
      <c r="D56" s="2"/>
      <c r="E56" s="2"/>
      <c r="F56" s="2"/>
      <c r="G56" s="2"/>
      <c r="H56" s="8">
        <f>IF($H$1=852456,H55,"")</f>
      </c>
      <c r="I56" s="2"/>
      <c r="J56" s="8">
        <f>IF($H$1=852456,J55,"")</f>
      </c>
      <c r="K56" s="2"/>
      <c r="L56" s="8">
        <f>IF($H$1=852456,L55,"")</f>
      </c>
      <c r="M56" s="2"/>
      <c r="N56" s="8">
        <f>IF($H$1=852456,N55,"")</f>
      </c>
      <c r="O56" s="2"/>
      <c r="P56" s="8">
        <f>IF($H$1=852456,P55,"")</f>
      </c>
      <c r="Q56" s="2"/>
      <c r="R56" s="8">
        <f>IF($H$1=852456,R55,"")</f>
      </c>
      <c r="S56" s="2"/>
      <c r="T56" s="8">
        <f>IF($H$1=852456,T55,"")</f>
      </c>
      <c r="U56" s="2"/>
      <c r="V56" s="13"/>
      <c r="W56" s="13"/>
      <c r="X56" s="13">
        <f>IF($V$53="ja",B59,"")</f>
      </c>
      <c r="Y56" s="14">
        <f>IF($V$53="ja","=","")</f>
      </c>
      <c r="Z56" s="16">
        <f>IF($V$53="ja",B54,"")</f>
      </c>
      <c r="AA56" s="20">
        <f>IF($V$53="ja","*","")</f>
      </c>
      <c r="AB56" s="16">
        <f>IF($V$53="ja",B54,"")</f>
      </c>
      <c r="AC56" s="20">
        <f>IF($V$53="ja","*","")</f>
      </c>
      <c r="AD56" s="16">
        <f>IF($V$53="ja",B54,"")</f>
      </c>
      <c r="AE56" s="12"/>
      <c r="AF56" s="2"/>
      <c r="AG56" s="2"/>
      <c r="AH56" s="2"/>
      <c r="AI56" s="2"/>
      <c r="AJ56" s="2"/>
      <c r="AK56" s="2"/>
    </row>
    <row r="57" spans="1:37" ht="20.25">
      <c r="A57" s="2"/>
      <c r="B57" s="3">
        <v>11</v>
      </c>
      <c r="C57" s="2"/>
      <c r="D57" s="3">
        <f>D59+1</f>
        <v>13</v>
      </c>
      <c r="E57" s="2"/>
      <c r="F57" s="3">
        <f>F59-1</f>
        <v>29</v>
      </c>
      <c r="G57" s="2"/>
      <c r="H57" s="23"/>
      <c r="I57" s="2"/>
      <c r="J57" s="23"/>
      <c r="K57" s="2"/>
      <c r="L57" s="23"/>
      <c r="M57" s="2"/>
      <c r="N57" s="23"/>
      <c r="O57" s="6" t="s">
        <v>1</v>
      </c>
      <c r="P57" s="23"/>
      <c r="Q57" s="5" t="s">
        <v>0</v>
      </c>
      <c r="R57" s="23"/>
      <c r="S57" s="2"/>
      <c r="T57" s="23"/>
      <c r="U57" s="2"/>
      <c r="V57" s="13"/>
      <c r="W57" s="13"/>
      <c r="X57" s="13">
        <f>IF($V$53="ja",D59,"")</f>
      </c>
      <c r="Y57" s="13">
        <f>IF($V$53="ja","=","")</f>
      </c>
      <c r="Z57" s="15">
        <f>IF($V$53="ja",B54,"")</f>
      </c>
      <c r="AA57" s="20">
        <f>IF($V$53="ja","*","")</f>
      </c>
      <c r="AB57" s="15">
        <f>IF($V$53="ja",B54,"")</f>
      </c>
      <c r="AC57" s="20">
        <f>IF($V$53="ja","*","")</f>
      </c>
      <c r="AD57" s="16">
        <f>IF($V$53="ja",C54,"")</f>
      </c>
      <c r="AE57" s="12"/>
      <c r="AF57" s="2"/>
      <c r="AG57" s="2"/>
      <c r="AH57" s="2"/>
      <c r="AI57" s="2"/>
      <c r="AJ57" s="2"/>
      <c r="AK57" s="2"/>
    </row>
    <row r="58" spans="1:37" ht="20.25">
      <c r="A58" s="2"/>
      <c r="B58" s="4"/>
      <c r="C58" s="6" t="s">
        <v>1</v>
      </c>
      <c r="D58" s="4"/>
      <c r="E58" s="6" t="s">
        <v>0</v>
      </c>
      <c r="F58" s="4"/>
      <c r="G58" s="5" t="s">
        <v>2</v>
      </c>
      <c r="H58" s="1"/>
      <c r="I58" s="6" t="s">
        <v>1</v>
      </c>
      <c r="J58" s="1"/>
      <c r="K58" s="6" t="s">
        <v>0</v>
      </c>
      <c r="L58" s="1"/>
      <c r="M58" s="5" t="s">
        <v>2</v>
      </c>
      <c r="N58" s="2"/>
      <c r="O58" s="2"/>
      <c r="Q58" s="2"/>
      <c r="R58" s="2"/>
      <c r="S58" s="5" t="s">
        <v>2</v>
      </c>
      <c r="T58" s="1"/>
      <c r="U58" s="7"/>
      <c r="V58" s="13"/>
      <c r="W58" s="13"/>
      <c r="X58" s="13">
        <f>IF($V$53="ja",F59,"")</f>
      </c>
      <c r="Y58" s="13">
        <f>IF($V$53="ja","=","")</f>
      </c>
      <c r="Z58" s="15">
        <f>IF($V$53="ja",B54,"")</f>
      </c>
      <c r="AA58" s="20">
        <f>IF($V$53="ja","*","")</f>
      </c>
      <c r="AB58" s="15">
        <f>IF($V$53="ja",C54,"")</f>
      </c>
      <c r="AC58" s="20">
        <f>IF($V$53="ja","*","")</f>
      </c>
      <c r="AD58" s="16">
        <f>IF($V$53="ja",D54,"")</f>
      </c>
      <c r="AE58" s="12"/>
      <c r="AF58" s="2"/>
      <c r="AG58" s="2"/>
      <c r="AH58" s="2"/>
      <c r="AI58" s="2"/>
      <c r="AJ58" s="2"/>
      <c r="AK58" s="2"/>
    </row>
    <row r="59" spans="1:37" ht="15">
      <c r="A59" s="2"/>
      <c r="B59" s="3">
        <f>B54*B54*B54</f>
        <v>8</v>
      </c>
      <c r="C59" s="2"/>
      <c r="D59" s="3">
        <f>B54*C54*B54</f>
        <v>12</v>
      </c>
      <c r="E59" s="2"/>
      <c r="F59" s="3">
        <f>B54*C54*D54</f>
        <v>30</v>
      </c>
      <c r="G59" s="2"/>
      <c r="H59" s="23"/>
      <c r="I59" s="2"/>
      <c r="J59" s="23"/>
      <c r="K59" s="2"/>
      <c r="L59" s="23"/>
      <c r="M59" s="2"/>
      <c r="N59" s="10"/>
      <c r="O59" s="10"/>
      <c r="P59" s="23"/>
      <c r="Q59" s="10"/>
      <c r="R59" s="10"/>
      <c r="S59" s="2"/>
      <c r="T59" s="23"/>
      <c r="U59" s="2"/>
      <c r="V59" s="13"/>
      <c r="W59" s="13"/>
      <c r="X59" s="17">
        <f>IF($V$53="ja","Hauptnenner","")</f>
      </c>
      <c r="Y59" s="13">
        <f>IF($V$53="ja","=","")</f>
      </c>
      <c r="Z59" s="16">
        <f>IF($V$53="ja",B54,"")</f>
      </c>
      <c r="AA59" s="20">
        <f>IF($V$53="ja","*","")</f>
      </c>
      <c r="AB59" s="16">
        <f>IF($V$53="ja",B54,"")</f>
      </c>
      <c r="AC59" s="20">
        <f>IF($V$53="ja","*","")</f>
      </c>
      <c r="AD59" s="16">
        <f>IF($V$53="ja",B54,"")</f>
      </c>
      <c r="AE59" s="20">
        <f>IF($V$53="ja","*","")</f>
      </c>
      <c r="AF59" s="18">
        <f>IF($V$53="ja",C54,"")</f>
      </c>
      <c r="AG59" s="21">
        <f>IF($V$53="ja","*","")</f>
      </c>
      <c r="AH59" s="19">
        <f>IF($V$53="ja",D54,"")</f>
      </c>
      <c r="AI59" s="2"/>
      <c r="AJ59" s="2"/>
      <c r="AK59" s="2"/>
    </row>
    <row r="60" spans="1:37" ht="12.75">
      <c r="A60" s="2"/>
      <c r="B60" s="2"/>
      <c r="C60" s="2"/>
      <c r="D60" s="2"/>
      <c r="E60" s="2"/>
      <c r="F60" s="2"/>
      <c r="G60" s="2"/>
      <c r="H60" s="8">
        <f>IF($H$1=852456,H61,"")</f>
      </c>
      <c r="I60" s="2"/>
      <c r="J60" s="8">
        <f>IF($H$1=852456,J61,"")</f>
      </c>
      <c r="K60" s="2"/>
      <c r="L60" s="8">
        <f>IF($H$1=852456,L61,"")</f>
      </c>
      <c r="M60" s="2"/>
      <c r="N60" s="2"/>
      <c r="O60" s="2"/>
      <c r="P60" s="8">
        <f>IF($H$1=852456,P61,"")</f>
      </c>
      <c r="Q60" s="2"/>
      <c r="R60" s="2"/>
      <c r="S60" s="2"/>
      <c r="T60" s="33">
        <f>IF($H$1=852456,T61,"")</f>
      </c>
      <c r="U60" s="2"/>
      <c r="V60" s="2"/>
      <c r="W60" s="2"/>
      <c r="X60" s="2"/>
      <c r="Y60" s="2"/>
      <c r="Z60" s="12"/>
      <c r="AA60" s="12"/>
      <c r="AB60" s="12"/>
      <c r="AC60" s="12"/>
      <c r="AD60" s="12"/>
      <c r="AE60" s="12"/>
      <c r="AF60" s="2"/>
      <c r="AG60" s="2"/>
      <c r="AH60" s="2"/>
      <c r="AI60" s="2"/>
      <c r="AJ60" s="2"/>
      <c r="AK60" s="2"/>
    </row>
    <row r="61" spans="1:37" ht="12.75">
      <c r="A61" s="2"/>
      <c r="B61" s="2"/>
      <c r="C61" s="2"/>
      <c r="D61" s="2"/>
      <c r="E61" s="2"/>
      <c r="F61" s="2"/>
      <c r="G61" s="2"/>
      <c r="H61" s="22">
        <f>B54*B54*B54*C54*D54</f>
        <v>120</v>
      </c>
      <c r="I61" s="2"/>
      <c r="J61" s="22">
        <f>H61</f>
        <v>120</v>
      </c>
      <c r="K61" s="2"/>
      <c r="L61" s="22">
        <f>H61</f>
        <v>120</v>
      </c>
      <c r="M61" s="2"/>
      <c r="N61" s="2"/>
      <c r="O61" s="2"/>
      <c r="P61" s="22">
        <f>H61</f>
        <v>120</v>
      </c>
      <c r="Q61" s="2"/>
      <c r="R61" s="2"/>
      <c r="S61" s="2"/>
      <c r="T61" s="22">
        <f>P61</f>
        <v>120</v>
      </c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ht="12.75">
      <c r="A62" s="2"/>
      <c r="B62" s="2"/>
      <c r="C62" s="2"/>
      <c r="D62" s="2"/>
      <c r="E62" s="2"/>
      <c r="F62" s="2"/>
      <c r="G62" s="2"/>
      <c r="H62" s="8"/>
      <c r="I62" s="2"/>
      <c r="J62" s="8"/>
      <c r="K62" s="2"/>
      <c r="L62" s="8"/>
      <c r="M62" s="2"/>
      <c r="N62" s="2"/>
      <c r="O62" s="2"/>
      <c r="P62" s="9"/>
      <c r="Q62" s="2"/>
      <c r="R62" s="2"/>
      <c r="S62" s="2"/>
      <c r="T62" s="8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ht="12.75">
      <c r="A63" s="2" t="s">
        <v>3</v>
      </c>
      <c r="B63" s="2"/>
      <c r="C63" s="2"/>
      <c r="D63" s="2"/>
      <c r="E63" s="2"/>
      <c r="F63" s="2"/>
      <c r="G63" s="2"/>
      <c r="H63" s="2" t="s">
        <v>6</v>
      </c>
      <c r="I63" s="2"/>
      <c r="J63" s="2"/>
      <c r="K63" s="2"/>
      <c r="L63" s="2"/>
      <c r="M63" s="2"/>
      <c r="N63" s="2" t="s">
        <v>8</v>
      </c>
      <c r="O63" s="2"/>
      <c r="P63" s="2"/>
      <c r="Q63" s="2"/>
      <c r="R63" s="2"/>
      <c r="S63" s="2"/>
      <c r="T63" s="2" t="s">
        <v>10</v>
      </c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ht="12.75">
      <c r="A64" s="2"/>
      <c r="B64" s="7" t="s">
        <v>5</v>
      </c>
      <c r="C64" s="2"/>
      <c r="D64" s="2"/>
      <c r="E64" s="2"/>
      <c r="F64" s="2"/>
      <c r="G64" s="2"/>
      <c r="H64" s="2" t="s">
        <v>7</v>
      </c>
      <c r="I64" s="2"/>
      <c r="J64" s="2"/>
      <c r="K64" s="2"/>
      <c r="L64" s="2"/>
      <c r="M64" s="2"/>
      <c r="N64" s="2" t="s">
        <v>9</v>
      </c>
      <c r="O64" s="2"/>
      <c r="P64" s="2"/>
      <c r="Q64" s="2"/>
      <c r="R64" s="2"/>
      <c r="S64" s="2"/>
      <c r="T64" s="2" t="s">
        <v>11</v>
      </c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 t="s">
        <v>4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3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36:37" ht="12.75">
      <c r="AJ96" s="2"/>
      <c r="AK96" s="2"/>
    </row>
  </sheetData>
  <sheetProtection password="8089" sheet="1" objects="1" scenarios="1" selectLockedCells="1"/>
  <conditionalFormatting sqref="H12">
    <cfRule type="expression" priority="1" dxfId="0" stopIfTrue="1">
      <formula>IF($H$1=852456,)</formula>
    </cfRule>
  </conditionalFormatting>
  <conditionalFormatting sqref="H14 J14 L14 N14 P14 R14 T14 T57 R57 P57 N57 L57 H36 J36 L36 N36 P36 R36 T36 H57 J57">
    <cfRule type="cellIs" priority="2" dxfId="1" operator="equal" stopIfTrue="1">
      <formula>H12</formula>
    </cfRule>
    <cfRule type="cellIs" priority="3" dxfId="2" operator="notEqual" stopIfTrue="1">
      <formula>H12</formula>
    </cfRule>
    <cfRule type="cellIs" priority="4" dxfId="3" operator="equal" stopIfTrue="1">
      <formula>""</formula>
    </cfRule>
  </conditionalFormatting>
  <conditionalFormatting sqref="H16 J16 L16 P16 T16 H38 J38 L38 P38 T38 H59 J59 L59 P59 T59">
    <cfRule type="cellIs" priority="5" dxfId="1" operator="equal" stopIfTrue="1">
      <formula>H18</formula>
    </cfRule>
    <cfRule type="cellIs" priority="6" dxfId="2" operator="notEqual" stopIfTrue="1">
      <formula>H18</formula>
    </cfRule>
  </conditionalFormatting>
  <printOptions/>
  <pageMargins left="0.75" right="0.75" top="1" bottom="1" header="0.4921259845" footer="0.4921259845"/>
  <pageSetup horizontalDpi="360" verticalDpi="360" orientation="portrait" paperSize="9" scale="43" r:id="rId2"/>
  <colBreaks count="1" manualBreakCount="1">
    <brk id="3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W64"/>
  <sheetViews>
    <sheetView workbookViewId="0" topLeftCell="A1">
      <selection activeCell="H1" sqref="H1"/>
    </sheetView>
  </sheetViews>
  <sheetFormatPr defaultColWidth="11.421875" defaultRowHeight="12.75"/>
  <cols>
    <col min="1" max="1" width="14.00390625" style="0" customWidth="1"/>
    <col min="2" max="2" width="6.421875" style="0" customWidth="1"/>
    <col min="3" max="3" width="6.28125" style="0" customWidth="1"/>
    <col min="4" max="4" width="8.57421875" style="0" customWidth="1"/>
    <col min="5" max="5" width="7.7109375" style="0" customWidth="1"/>
    <col min="6" max="6" width="6.28125" style="0" customWidth="1"/>
    <col min="8" max="8" width="8.00390625" style="0" customWidth="1"/>
    <col min="9" max="9" width="6.00390625" style="0" customWidth="1"/>
    <col min="10" max="10" width="7.7109375" style="0" customWidth="1"/>
    <col min="11" max="11" width="7.00390625" style="0" customWidth="1"/>
    <col min="12" max="13" width="7.7109375" style="0" customWidth="1"/>
    <col min="14" max="14" width="7.28125" style="0" customWidth="1"/>
    <col min="15" max="15" width="7.00390625" style="0" customWidth="1"/>
    <col min="16" max="16" width="8.140625" style="0" customWidth="1"/>
  </cols>
  <sheetData>
    <row r="1" spans="1:23" ht="12.75">
      <c r="A1" s="29" t="s">
        <v>16</v>
      </c>
      <c r="B1" s="2"/>
      <c r="C1" s="2"/>
      <c r="D1" s="2"/>
      <c r="E1" s="2"/>
      <c r="F1" s="2"/>
      <c r="G1" s="2"/>
      <c r="H1" s="3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>
      <c r="A2" s="2"/>
      <c r="B2" s="27" t="s">
        <v>19</v>
      </c>
      <c r="C2" s="27"/>
      <c r="D2" s="27"/>
      <c r="E2" s="27"/>
      <c r="F2" s="27"/>
      <c r="G2" s="28"/>
      <c r="H2" s="28"/>
      <c r="I2" s="28"/>
      <c r="J2" s="28"/>
      <c r="K2" s="28"/>
      <c r="L2" s="28"/>
      <c r="M2" s="28"/>
      <c r="N2" s="28"/>
      <c r="O2" s="28"/>
      <c r="P2" s="2"/>
      <c r="Q2" s="2"/>
      <c r="R2" s="2"/>
      <c r="S2" s="2"/>
      <c r="T2" s="2"/>
      <c r="U2" s="2"/>
      <c r="V2" s="2"/>
      <c r="W2" s="2"/>
    </row>
    <row r="3" spans="1:23" ht="15">
      <c r="A3" s="2"/>
      <c r="B3" s="27" t="s">
        <v>15</v>
      </c>
      <c r="C3" s="27"/>
      <c r="D3" s="27"/>
      <c r="E3" s="27"/>
      <c r="F3" s="27"/>
      <c r="G3" s="28"/>
      <c r="H3" s="28"/>
      <c r="I3" s="28"/>
      <c r="J3" s="28"/>
      <c r="K3" s="28"/>
      <c r="L3" s="28"/>
      <c r="M3" s="28"/>
      <c r="N3" s="28"/>
      <c r="O3" s="28"/>
      <c r="P3" s="2"/>
      <c r="Q3" s="2"/>
      <c r="R3" s="2"/>
      <c r="S3" s="2"/>
      <c r="T3" s="2"/>
      <c r="U3" s="2"/>
      <c r="V3" s="2"/>
      <c r="W3" s="2"/>
    </row>
    <row r="4" spans="1:23" ht="15">
      <c r="A4" s="2"/>
      <c r="B4" s="30" t="s">
        <v>17</v>
      </c>
      <c r="C4" s="30"/>
      <c r="D4" s="30"/>
      <c r="E4" s="30"/>
      <c r="F4" s="30"/>
      <c r="G4" s="30"/>
      <c r="H4" s="30"/>
      <c r="I4" s="31"/>
      <c r="J4" s="31"/>
      <c r="K4" s="31"/>
      <c r="L4" s="31"/>
      <c r="M4" s="31"/>
      <c r="N4" s="31"/>
      <c r="O4" s="31"/>
      <c r="P4" s="2"/>
      <c r="Q4" s="2"/>
      <c r="R4" s="2"/>
      <c r="S4" s="2"/>
      <c r="T4" s="2"/>
      <c r="U4" s="2"/>
      <c r="V4" s="2"/>
      <c r="W4" s="2"/>
    </row>
    <row r="5" spans="1:23" ht="15">
      <c r="A5" s="2"/>
      <c r="B5" s="30" t="s">
        <v>18</v>
      </c>
      <c r="C5" s="30"/>
      <c r="D5" s="30"/>
      <c r="E5" s="30"/>
      <c r="F5" s="30"/>
      <c r="G5" s="31"/>
      <c r="H5" s="31"/>
      <c r="I5" s="31"/>
      <c r="J5" s="31"/>
      <c r="K5" s="31"/>
      <c r="L5" s="31"/>
      <c r="M5" s="31"/>
      <c r="N5" s="31"/>
      <c r="O5" s="31"/>
      <c r="P5" s="2"/>
      <c r="Q5" s="2"/>
      <c r="R5" s="2"/>
      <c r="S5" s="2"/>
      <c r="T5" s="2"/>
      <c r="U5" s="2"/>
      <c r="V5" s="2"/>
      <c r="W5" s="2"/>
    </row>
    <row r="6" spans="1:23" ht="15">
      <c r="A6" s="2"/>
      <c r="B6" s="25" t="s">
        <v>23</v>
      </c>
      <c r="C6" s="25"/>
      <c r="D6" s="25"/>
      <c r="E6" s="25"/>
      <c r="F6" s="25"/>
      <c r="G6" s="26"/>
      <c r="H6" s="26"/>
      <c r="I6" s="26"/>
      <c r="J6" s="26"/>
      <c r="K6" s="26"/>
      <c r="L6" s="26"/>
      <c r="M6" s="26"/>
      <c r="N6" s="26"/>
      <c r="O6" s="26"/>
      <c r="P6" s="2"/>
      <c r="Q6" s="2"/>
      <c r="R6" s="2"/>
      <c r="S6" s="2"/>
      <c r="T6" s="2"/>
      <c r="U6" s="2"/>
      <c r="V6" s="2"/>
      <c r="W6" s="2"/>
    </row>
    <row r="7" spans="1:23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8">
      <c r="A9" s="48" t="s">
        <v>33</v>
      </c>
      <c r="B9" s="35"/>
      <c r="C9" s="35"/>
      <c r="D9" s="35"/>
      <c r="E9" s="35"/>
      <c r="F9" s="35"/>
      <c r="G9" s="36"/>
      <c r="H9" s="36"/>
      <c r="I9" s="36"/>
      <c r="J9" s="36"/>
      <c r="K9" s="36"/>
      <c r="L9" s="36"/>
      <c r="M9" s="36"/>
      <c r="N9" s="36"/>
      <c r="O9" s="36"/>
      <c r="P9" s="36"/>
      <c r="Q9" s="2"/>
      <c r="R9" s="2"/>
      <c r="S9" s="2"/>
      <c r="T9" s="2"/>
      <c r="U9" s="2"/>
      <c r="V9" s="2"/>
      <c r="W9" s="2"/>
    </row>
    <row r="10" spans="1:23" ht="12.75">
      <c r="A10" s="2"/>
      <c r="B10" s="2" t="s">
        <v>20</v>
      </c>
      <c r="C10" s="2"/>
      <c r="D10" s="2"/>
      <c r="E10" s="2"/>
      <c r="F10" s="2"/>
      <c r="G10" s="2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2"/>
      <c r="V10" s="2"/>
      <c r="W10" s="2"/>
    </row>
    <row r="11" spans="1:23" ht="12.75">
      <c r="A11" s="2"/>
      <c r="B11" s="2" t="s">
        <v>14</v>
      </c>
      <c r="C11" s="2"/>
      <c r="D11" s="2"/>
      <c r="E11" s="2"/>
      <c r="F11" s="2"/>
      <c r="G11" s="2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2"/>
      <c r="V11" s="2"/>
      <c r="W11" s="2"/>
    </row>
    <row r="12" spans="2:23" ht="12.75">
      <c r="B12" s="32">
        <v>7</v>
      </c>
      <c r="C12" s="11"/>
      <c r="D12" s="2"/>
      <c r="E12" s="2"/>
      <c r="F12" s="2"/>
      <c r="G12" s="2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2"/>
      <c r="V12" s="2"/>
      <c r="W12" s="2"/>
    </row>
    <row r="13" spans="1:23" ht="12.75">
      <c r="A13" s="2"/>
      <c r="B13" s="2"/>
      <c r="C13" s="2"/>
      <c r="D13" s="2"/>
      <c r="E13" s="2"/>
      <c r="F13" s="2"/>
      <c r="G13" s="2"/>
      <c r="H13" s="22">
        <f>B15*D15</f>
        <v>8</v>
      </c>
      <c r="I13" s="51"/>
      <c r="J13" s="22">
        <f>F15</f>
        <v>48</v>
      </c>
      <c r="K13" s="51"/>
      <c r="L13" s="22">
        <f>H13+J13</f>
        <v>56</v>
      </c>
      <c r="M13" s="51"/>
      <c r="N13" s="22">
        <f>L13/B12</f>
        <v>8</v>
      </c>
      <c r="O13" s="38"/>
      <c r="P13" s="39"/>
      <c r="Q13" s="38"/>
      <c r="R13" s="39"/>
      <c r="S13" s="38"/>
      <c r="T13" s="39"/>
      <c r="U13" s="22"/>
      <c r="V13" s="2"/>
      <c r="W13" s="2"/>
    </row>
    <row r="14" spans="1:23" ht="12.75">
      <c r="A14" s="2"/>
      <c r="B14" s="2"/>
      <c r="C14" s="2"/>
      <c r="D14" s="2"/>
      <c r="E14" s="2"/>
      <c r="F14" s="2"/>
      <c r="G14" s="2"/>
      <c r="H14" s="38">
        <f>IF($H$1=852456,H13,"")</f>
      </c>
      <c r="I14" s="37"/>
      <c r="J14" s="38">
        <f>IF($H$1=852456,J13,"")</f>
      </c>
      <c r="K14" s="37"/>
      <c r="L14" s="38">
        <f>IF($H$1=852456,L13,"")</f>
      </c>
      <c r="M14" s="37"/>
      <c r="N14" s="38">
        <f>IF($H$1=852456,N13,"")</f>
      </c>
      <c r="O14" s="38"/>
      <c r="P14" s="37"/>
      <c r="Q14" s="38"/>
      <c r="R14" s="37"/>
      <c r="S14" s="38"/>
      <c r="T14" s="37"/>
      <c r="U14" s="8"/>
      <c r="V14" s="2"/>
      <c r="W14" s="2"/>
    </row>
    <row r="15" spans="1:23" ht="17.25" customHeight="1">
      <c r="A15" s="2"/>
      <c r="B15" s="3">
        <v>1</v>
      </c>
      <c r="C15" s="2"/>
      <c r="D15" s="3">
        <f>D17+1</f>
        <v>8</v>
      </c>
      <c r="E15" s="2"/>
      <c r="F15" s="3">
        <f>F17-1</f>
        <v>48</v>
      </c>
      <c r="G15" s="2"/>
      <c r="H15" s="40"/>
      <c r="I15" s="37"/>
      <c r="J15" s="40"/>
      <c r="K15" s="37"/>
      <c r="L15" s="40"/>
      <c r="M15" s="37"/>
      <c r="N15" s="40"/>
      <c r="O15" s="36"/>
      <c r="P15" s="36"/>
      <c r="Q15" s="2"/>
      <c r="R15" s="2"/>
      <c r="S15" s="2"/>
      <c r="T15" s="2"/>
      <c r="U15" s="2"/>
      <c r="V15" s="2"/>
      <c r="W15" s="2"/>
    </row>
    <row r="16" spans="1:23" ht="20.25">
      <c r="A16" s="2"/>
      <c r="B16" s="4"/>
      <c r="C16" s="6"/>
      <c r="D16" s="4"/>
      <c r="E16" s="6" t="s">
        <v>0</v>
      </c>
      <c r="F16" s="4"/>
      <c r="G16" s="5" t="s">
        <v>2</v>
      </c>
      <c r="H16" s="44"/>
      <c r="I16" s="45" t="s">
        <v>0</v>
      </c>
      <c r="J16" s="44"/>
      <c r="K16" s="41" t="s">
        <v>2</v>
      </c>
      <c r="L16" s="43"/>
      <c r="M16" s="41" t="s">
        <v>2</v>
      </c>
      <c r="N16" s="43"/>
      <c r="O16" s="37"/>
      <c r="P16" s="37"/>
      <c r="Q16" s="37"/>
      <c r="R16" s="37"/>
      <c r="S16" s="37"/>
      <c r="T16" s="37"/>
      <c r="U16" s="2"/>
      <c r="V16" s="2"/>
      <c r="W16" s="2"/>
    </row>
    <row r="17" spans="1:23" ht="19.5" customHeight="1">
      <c r="A17" s="2"/>
      <c r="B17" s="3">
        <f>B12</f>
        <v>7</v>
      </c>
      <c r="C17" s="2"/>
      <c r="D17" s="3">
        <f>B12</f>
        <v>7</v>
      </c>
      <c r="E17" s="2"/>
      <c r="F17" s="3">
        <f>B12*B12</f>
        <v>49</v>
      </c>
      <c r="G17" s="2"/>
      <c r="H17" s="42"/>
      <c r="I17" s="43"/>
      <c r="J17" s="42"/>
      <c r="K17" s="43"/>
      <c r="L17" s="42"/>
      <c r="M17" s="43"/>
      <c r="N17" s="42"/>
      <c r="O17" s="37"/>
      <c r="P17" s="37"/>
      <c r="Q17" s="37"/>
      <c r="R17" s="37"/>
      <c r="S17" s="37"/>
      <c r="T17" s="37"/>
      <c r="U17" s="2"/>
      <c r="V17" s="2"/>
      <c r="W17" s="2"/>
    </row>
    <row r="18" spans="1:23" ht="12.75">
      <c r="A18" s="2"/>
      <c r="B18" s="2"/>
      <c r="C18" s="2"/>
      <c r="D18" s="2"/>
      <c r="E18" s="2"/>
      <c r="F18" s="2"/>
      <c r="G18" s="2"/>
      <c r="H18" s="46">
        <f>IF($H$1=852456,H19,"")</f>
      </c>
      <c r="I18" s="43"/>
      <c r="J18" s="46">
        <f>IF($H$1=852456,J19,"")</f>
      </c>
      <c r="K18" s="43"/>
      <c r="L18" s="46">
        <f>IF($H$1=852456,L19,"")</f>
      </c>
      <c r="M18" s="43"/>
      <c r="N18" s="46">
        <f>IF($H$1=852456,N19,"")</f>
      </c>
      <c r="O18" s="37"/>
      <c r="P18" s="37"/>
      <c r="Q18" s="37"/>
      <c r="R18" s="37"/>
      <c r="S18" s="37"/>
      <c r="T18" s="37"/>
      <c r="U18" s="2"/>
      <c r="V18" s="2"/>
      <c r="W18" s="2"/>
    </row>
    <row r="19" spans="1:23" ht="12.75">
      <c r="A19" s="2"/>
      <c r="B19" s="2"/>
      <c r="C19" s="2"/>
      <c r="D19" s="2"/>
      <c r="E19" s="2"/>
      <c r="F19" s="2"/>
      <c r="G19" s="2"/>
      <c r="H19" s="22">
        <f>B12*B12</f>
        <v>49</v>
      </c>
      <c r="I19" s="51"/>
      <c r="J19" s="22">
        <f>F17</f>
        <v>49</v>
      </c>
      <c r="K19" s="51"/>
      <c r="L19" s="22">
        <f>H19</f>
        <v>49</v>
      </c>
      <c r="M19" s="51"/>
      <c r="N19" s="22">
        <f>F17/B12</f>
        <v>7</v>
      </c>
      <c r="O19" s="38"/>
      <c r="P19" s="39"/>
      <c r="Q19" s="38"/>
      <c r="R19" s="39"/>
      <c r="S19" s="38"/>
      <c r="T19" s="39"/>
      <c r="U19" s="22"/>
      <c r="V19" s="2"/>
      <c r="W19" s="2"/>
    </row>
    <row r="20" spans="1:23" ht="12.75">
      <c r="A20" s="2"/>
      <c r="B20" s="2"/>
      <c r="C20" s="2"/>
      <c r="D20" s="2"/>
      <c r="E20" s="2"/>
      <c r="G20" s="2"/>
      <c r="H20" s="46"/>
      <c r="I20" s="43"/>
      <c r="J20" s="46"/>
      <c r="K20" s="43"/>
      <c r="L20" s="22"/>
      <c r="M20" s="2"/>
      <c r="N20" s="2"/>
      <c r="O20" s="38"/>
      <c r="P20" s="37"/>
      <c r="Q20" s="38"/>
      <c r="R20" s="37"/>
      <c r="S20" s="38"/>
      <c r="T20" s="37"/>
      <c r="U20" s="8"/>
      <c r="V20" s="2"/>
      <c r="W20" s="2"/>
    </row>
    <row r="21" spans="1:23" ht="12.75">
      <c r="A21" s="2"/>
      <c r="B21" s="2"/>
      <c r="C21" s="2"/>
      <c r="D21" s="2"/>
      <c r="E21" s="2"/>
      <c r="F21" s="2"/>
      <c r="G21" s="2"/>
      <c r="H21" s="43"/>
      <c r="I21" s="43"/>
      <c r="J21" s="43"/>
      <c r="K21" s="43"/>
      <c r="L21" s="8"/>
      <c r="M21" s="2"/>
      <c r="N21" s="2"/>
      <c r="O21" s="43"/>
      <c r="P21" s="43"/>
      <c r="Q21" s="43"/>
      <c r="R21" s="43"/>
      <c r="S21" s="43"/>
      <c r="T21" s="43"/>
      <c r="U21" s="2"/>
      <c r="V21" s="2"/>
      <c r="W21" s="2"/>
    </row>
    <row r="22" spans="1:23" ht="12.75">
      <c r="A22" s="2" t="s">
        <v>24</v>
      </c>
      <c r="B22" s="2"/>
      <c r="C22" s="2"/>
      <c r="D22" s="2"/>
      <c r="E22" s="2"/>
      <c r="F22" s="2"/>
      <c r="G22" s="2"/>
      <c r="H22" s="43"/>
      <c r="I22" s="43"/>
      <c r="J22" s="43"/>
      <c r="K22" s="43"/>
      <c r="L22" s="2" t="s">
        <v>10</v>
      </c>
      <c r="M22" s="2"/>
      <c r="N22" s="2"/>
      <c r="O22" s="43"/>
      <c r="P22" s="43"/>
      <c r="Q22" s="43"/>
      <c r="R22" s="43"/>
      <c r="S22" s="43"/>
      <c r="T22" s="43"/>
      <c r="U22" s="2"/>
      <c r="V22" s="2"/>
      <c r="W22" s="2"/>
    </row>
    <row r="23" spans="1:23" ht="12.75">
      <c r="A23" s="2"/>
      <c r="B23" s="7"/>
      <c r="C23" s="2"/>
      <c r="D23" s="2"/>
      <c r="E23" s="2"/>
      <c r="F23" s="2"/>
      <c r="G23" s="2"/>
      <c r="H23" s="2"/>
      <c r="I23" s="2"/>
      <c r="J23" s="2"/>
      <c r="K23" s="2"/>
      <c r="L23" s="2" t="s">
        <v>11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8">
      <c r="A27" s="48" t="s">
        <v>34</v>
      </c>
      <c r="B27" s="35"/>
      <c r="C27" s="35"/>
      <c r="D27" s="35"/>
      <c r="E27" s="35"/>
      <c r="F27" s="35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2"/>
      <c r="R27" s="2"/>
      <c r="S27" s="2"/>
      <c r="T27" s="2"/>
      <c r="U27" s="2"/>
      <c r="V27" s="2"/>
      <c r="W27" s="2"/>
    </row>
    <row r="28" spans="1:23" ht="12.75">
      <c r="A28" s="2"/>
      <c r="B28" s="2" t="s">
        <v>36</v>
      </c>
      <c r="C28" s="2"/>
      <c r="D28" s="2"/>
      <c r="E28" s="2"/>
      <c r="F28" s="2"/>
      <c r="G28" s="2"/>
      <c r="H28" s="37"/>
      <c r="I28" s="37"/>
      <c r="J28" s="37"/>
      <c r="K28" s="37"/>
      <c r="L28" s="37"/>
      <c r="M28" s="37"/>
      <c r="N28" s="37"/>
      <c r="O28" s="37"/>
      <c r="P28" s="37"/>
      <c r="Q28" s="2"/>
      <c r="R28" s="2"/>
      <c r="S28" s="2"/>
      <c r="T28" s="2"/>
      <c r="U28" s="2"/>
      <c r="V28" s="2"/>
      <c r="W28" s="2"/>
    </row>
    <row r="29" spans="1:23" ht="12.75">
      <c r="A29" s="2"/>
      <c r="B29" s="2" t="s">
        <v>12</v>
      </c>
      <c r="C29" s="2"/>
      <c r="D29" s="2"/>
      <c r="E29" s="2"/>
      <c r="F29" s="2"/>
      <c r="G29" s="2"/>
      <c r="H29" s="37"/>
      <c r="I29" s="37"/>
      <c r="J29" s="37"/>
      <c r="K29" s="37"/>
      <c r="L29" s="37"/>
      <c r="M29" s="37"/>
      <c r="N29" s="37"/>
      <c r="O29" s="37"/>
      <c r="P29" s="37"/>
      <c r="Q29" s="2"/>
      <c r="R29" s="2"/>
      <c r="S29" s="2"/>
      <c r="T29" s="2"/>
      <c r="U29" s="2"/>
      <c r="V29" s="2"/>
      <c r="W29" s="2"/>
    </row>
    <row r="30" spans="2:23" ht="12.75">
      <c r="B30" s="32">
        <v>3</v>
      </c>
      <c r="C30" s="32">
        <v>5</v>
      </c>
      <c r="D30" s="2"/>
      <c r="E30" s="2"/>
      <c r="F30" s="2"/>
      <c r="G30" s="2"/>
      <c r="H30" s="37"/>
      <c r="I30" s="37"/>
      <c r="J30" s="37"/>
      <c r="K30" s="37"/>
      <c r="L30" s="37"/>
      <c r="M30" s="37"/>
      <c r="N30" s="37"/>
      <c r="O30" s="37"/>
      <c r="P30" s="37"/>
      <c r="Q30" s="2"/>
      <c r="R30" s="2"/>
      <c r="S30" s="2"/>
      <c r="T30" s="2"/>
      <c r="U30" s="2"/>
      <c r="V30" s="2"/>
      <c r="W30" s="2"/>
    </row>
    <row r="31" spans="1:23" ht="12.75">
      <c r="A31" s="2"/>
      <c r="B31" s="2"/>
      <c r="C31" s="2"/>
      <c r="D31" s="2"/>
      <c r="E31" s="2"/>
      <c r="F31" s="2"/>
      <c r="G31" s="2"/>
      <c r="H31" s="22">
        <v>1</v>
      </c>
      <c r="I31" s="51"/>
      <c r="J31" s="22">
        <f>F33</f>
        <v>14</v>
      </c>
      <c r="K31" s="51"/>
      <c r="L31" s="22">
        <f>H31*B30</f>
        <v>3</v>
      </c>
      <c r="M31" s="51"/>
      <c r="N31" s="22">
        <f>J31*C30</f>
        <v>70</v>
      </c>
      <c r="O31" s="51"/>
      <c r="P31" s="22">
        <f>L31+N31</f>
        <v>73</v>
      </c>
      <c r="Q31" s="2"/>
      <c r="R31" s="2"/>
      <c r="S31" s="2"/>
      <c r="T31" s="2"/>
      <c r="U31" s="2"/>
      <c r="V31" s="2"/>
      <c r="W31" s="2"/>
    </row>
    <row r="32" spans="1:23" ht="12" customHeight="1">
      <c r="A32" s="2"/>
      <c r="B32" s="2"/>
      <c r="C32" s="2"/>
      <c r="D32" s="2"/>
      <c r="E32" s="2"/>
      <c r="F32" s="2"/>
      <c r="G32" s="2"/>
      <c r="H32" s="38">
        <f>IF($H$1=852456,H31,"")</f>
      </c>
      <c r="I32" s="37"/>
      <c r="J32" s="38">
        <f>IF($H$1=852456,J31,"")</f>
      </c>
      <c r="K32" s="37"/>
      <c r="L32" s="38">
        <f>IF($H$1=852456,L31,"")</f>
      </c>
      <c r="M32" s="37"/>
      <c r="N32" s="38">
        <f>IF($H$1=852456,N31,"")</f>
      </c>
      <c r="O32" s="37"/>
      <c r="P32" s="38">
        <f>IF($H$1=852456,P31,"")</f>
      </c>
      <c r="Q32" s="2"/>
      <c r="R32" s="2"/>
      <c r="S32" s="2"/>
      <c r="T32" s="2"/>
      <c r="U32" s="2"/>
      <c r="V32" s="2"/>
      <c r="W32" s="2"/>
    </row>
    <row r="33" spans="1:23" ht="16.5" customHeight="1">
      <c r="A33" s="2"/>
      <c r="B33" s="3">
        <f>C30</f>
        <v>5</v>
      </c>
      <c r="C33" s="2"/>
      <c r="D33" s="3">
        <f>B30*B30</f>
        <v>9</v>
      </c>
      <c r="E33" s="2"/>
      <c r="F33" s="3">
        <f>F35-1</f>
        <v>14</v>
      </c>
      <c r="G33" s="2"/>
      <c r="H33" s="40"/>
      <c r="I33" s="37"/>
      <c r="J33" s="40">
        <v>5</v>
      </c>
      <c r="K33" s="37"/>
      <c r="L33" s="40">
        <v>2</v>
      </c>
      <c r="M33" s="37"/>
      <c r="N33" s="40">
        <v>15</v>
      </c>
      <c r="O33" s="37"/>
      <c r="P33" s="40">
        <v>17</v>
      </c>
      <c r="Q33" s="2"/>
      <c r="R33" s="2"/>
      <c r="S33" s="2"/>
      <c r="T33" s="2"/>
      <c r="U33" s="2"/>
      <c r="V33" s="2"/>
      <c r="W33" s="2"/>
    </row>
    <row r="34" spans="1:23" ht="15.75" customHeight="1">
      <c r="A34" s="2"/>
      <c r="B34" s="4"/>
      <c r="C34" s="6"/>
      <c r="D34" s="4"/>
      <c r="E34" s="6" t="s">
        <v>0</v>
      </c>
      <c r="F34" s="4"/>
      <c r="G34" s="5" t="s">
        <v>2</v>
      </c>
      <c r="H34" s="44"/>
      <c r="I34" s="45" t="s">
        <v>0</v>
      </c>
      <c r="J34" s="44"/>
      <c r="K34" s="41" t="s">
        <v>2</v>
      </c>
      <c r="L34" s="43"/>
      <c r="M34" s="45" t="s">
        <v>0</v>
      </c>
      <c r="N34" s="44"/>
      <c r="O34" s="41" t="s">
        <v>2</v>
      </c>
      <c r="P34" s="44"/>
      <c r="Q34" s="2"/>
      <c r="R34" s="2"/>
      <c r="S34" s="2"/>
      <c r="T34" s="2"/>
      <c r="U34" s="2"/>
      <c r="V34" s="2"/>
      <c r="W34" s="2"/>
    </row>
    <row r="35" spans="1:23" ht="16.5" customHeight="1">
      <c r="A35" s="2"/>
      <c r="B35" s="3">
        <f>B30*B30*C30</f>
        <v>45</v>
      </c>
      <c r="C35" s="2"/>
      <c r="D35" s="3">
        <f>C30*C30</f>
        <v>25</v>
      </c>
      <c r="E35" s="2"/>
      <c r="F35" s="3">
        <f>B30*C30</f>
        <v>15</v>
      </c>
      <c r="G35" s="2"/>
      <c r="H35" s="42">
        <v>9</v>
      </c>
      <c r="I35" s="43"/>
      <c r="J35" s="42">
        <v>6</v>
      </c>
      <c r="K35" s="43"/>
      <c r="L35" s="42">
        <v>18</v>
      </c>
      <c r="M35" s="43"/>
      <c r="N35" s="42">
        <v>18</v>
      </c>
      <c r="O35" s="43"/>
      <c r="P35" s="42">
        <v>18</v>
      </c>
      <c r="Q35" s="2"/>
      <c r="R35" s="2"/>
      <c r="S35" s="2"/>
      <c r="T35" s="2"/>
      <c r="U35" s="2"/>
      <c r="V35" s="2"/>
      <c r="W35" s="2"/>
    </row>
    <row r="36" spans="1:23" ht="12.75">
      <c r="A36" s="2"/>
      <c r="B36" s="2"/>
      <c r="C36" s="2"/>
      <c r="D36" s="2"/>
      <c r="E36" s="2"/>
      <c r="F36" s="2"/>
      <c r="G36" s="2"/>
      <c r="H36" s="46">
        <f>IF($H$1=852456,H37,"")</f>
      </c>
      <c r="I36" s="43"/>
      <c r="J36" s="46">
        <f>IF($H$1=852456,J37,"")</f>
      </c>
      <c r="K36" s="43"/>
      <c r="L36" s="46">
        <f>IF($H$1=852456,L37,"")</f>
      </c>
      <c r="M36" s="43"/>
      <c r="N36" s="46">
        <f>IF($H$1=852456,N37,"")</f>
      </c>
      <c r="O36" s="43"/>
      <c r="P36" s="46">
        <f>IF($H$1=852456,P37,"")</f>
      </c>
      <c r="Q36" s="2"/>
      <c r="R36" s="2"/>
      <c r="S36" s="2"/>
      <c r="T36" s="2"/>
      <c r="U36" s="2"/>
      <c r="V36" s="2"/>
      <c r="W36" s="2"/>
    </row>
    <row r="37" spans="1:23" ht="12.75">
      <c r="A37" s="2"/>
      <c r="B37" s="2"/>
      <c r="C37" s="2"/>
      <c r="D37" s="2"/>
      <c r="E37" s="2"/>
      <c r="F37" s="2"/>
      <c r="G37" s="2"/>
      <c r="H37" s="22">
        <f>C30*C30</f>
        <v>25</v>
      </c>
      <c r="I37" s="51"/>
      <c r="J37" s="22">
        <f>F35</f>
        <v>15</v>
      </c>
      <c r="K37" s="51"/>
      <c r="L37" s="22">
        <f>B30*C30*C30</f>
        <v>75</v>
      </c>
      <c r="M37" s="51"/>
      <c r="N37" s="22">
        <f>L37</f>
        <v>75</v>
      </c>
      <c r="O37" s="51"/>
      <c r="P37" s="22">
        <f>L37</f>
        <v>75</v>
      </c>
      <c r="Q37" s="2"/>
      <c r="R37" s="2"/>
      <c r="S37" s="2"/>
      <c r="T37" s="2"/>
      <c r="U37" s="2"/>
      <c r="V37" s="2"/>
      <c r="W37" s="2"/>
    </row>
    <row r="38" spans="1:23" ht="12.75">
      <c r="A38" s="2"/>
      <c r="B38" s="2"/>
      <c r="C38" s="2"/>
      <c r="D38" s="2"/>
      <c r="E38" s="2"/>
      <c r="G38" s="2"/>
      <c r="H38" s="46"/>
      <c r="I38" s="43"/>
      <c r="J38" s="46"/>
      <c r="K38" s="43"/>
      <c r="L38" s="22"/>
      <c r="M38" s="2"/>
      <c r="N38" s="38"/>
      <c r="O38" s="37"/>
      <c r="P38" s="37"/>
      <c r="Q38" s="2"/>
      <c r="R38" s="2"/>
      <c r="S38" s="2"/>
      <c r="T38" s="2"/>
      <c r="U38" s="2"/>
      <c r="V38" s="2"/>
      <c r="W38" s="2"/>
    </row>
    <row r="39" spans="1:23" ht="12.75">
      <c r="A39" s="2"/>
      <c r="B39" s="2"/>
      <c r="C39" s="2"/>
      <c r="D39" s="2"/>
      <c r="E39" s="2"/>
      <c r="F39" s="2"/>
      <c r="G39" s="2"/>
      <c r="H39" s="43"/>
      <c r="I39" s="43"/>
      <c r="J39" s="43"/>
      <c r="K39" s="43"/>
      <c r="L39" t="s">
        <v>26</v>
      </c>
      <c r="M39" s="2"/>
      <c r="N39" s="43"/>
      <c r="O39" s="43"/>
      <c r="P39" s="43"/>
      <c r="Q39" s="2"/>
      <c r="R39" s="2"/>
      <c r="S39" s="2"/>
      <c r="T39" s="2"/>
      <c r="U39" s="2"/>
      <c r="V39" s="2"/>
      <c r="W39" s="2"/>
    </row>
    <row r="40" spans="1:23" ht="12.75">
      <c r="A40" s="2" t="s">
        <v>24</v>
      </c>
      <c r="B40" s="2"/>
      <c r="C40" s="2"/>
      <c r="D40" s="2"/>
      <c r="E40" s="2"/>
      <c r="F40" s="2"/>
      <c r="G40" s="2"/>
      <c r="H40" s="43"/>
      <c r="I40" s="43"/>
      <c r="J40" s="43"/>
      <c r="K40" s="43"/>
      <c r="L40" s="2" t="s">
        <v>29</v>
      </c>
      <c r="M40" s="2"/>
      <c r="N40" s="2"/>
      <c r="O40" s="43"/>
      <c r="P40" s="43"/>
      <c r="Q40" s="2"/>
      <c r="R40" s="2"/>
      <c r="S40" s="2"/>
      <c r="T40" s="2"/>
      <c r="U40" s="2"/>
      <c r="V40" s="2"/>
      <c r="W40" s="2"/>
    </row>
    <row r="41" spans="1:23" ht="12.75">
      <c r="A41" s="2"/>
      <c r="B41" s="2"/>
      <c r="C41" s="2"/>
      <c r="D41" s="2"/>
      <c r="E41" s="2"/>
      <c r="F41" s="2"/>
      <c r="G41" s="2"/>
      <c r="H41" s="43"/>
      <c r="I41" s="43"/>
      <c r="J41" s="43"/>
      <c r="K41" s="43"/>
      <c r="L41" s="2"/>
      <c r="M41" s="2"/>
      <c r="N41" s="2"/>
      <c r="O41" s="43"/>
      <c r="P41" s="43"/>
      <c r="Q41" s="2"/>
      <c r="R41" s="2"/>
      <c r="S41" s="2"/>
      <c r="T41" s="2"/>
      <c r="U41" s="2"/>
      <c r="V41" s="2"/>
      <c r="W41" s="2"/>
    </row>
    <row r="42" spans="1:23" ht="12.75">
      <c r="A42" s="2" t="s">
        <v>25</v>
      </c>
      <c r="B42" s="7"/>
      <c r="C42" s="2"/>
      <c r="D42" s="2"/>
      <c r="E42" s="2"/>
      <c r="F42" s="2"/>
      <c r="G42" s="2"/>
      <c r="H42" s="47" t="s">
        <v>27</v>
      </c>
      <c r="I42" s="47"/>
      <c r="J42" s="47"/>
      <c r="K42" s="47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2.75">
      <c r="A43" s="2"/>
      <c r="B43" s="2"/>
      <c r="C43" s="2"/>
      <c r="D43" s="2"/>
      <c r="E43" s="2"/>
      <c r="F43" s="2"/>
      <c r="G43" s="2"/>
      <c r="H43" s="47" t="s">
        <v>28</v>
      </c>
      <c r="I43" s="47"/>
      <c r="J43" s="47"/>
      <c r="K43" s="47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5">
      <c r="A45" s="2"/>
      <c r="B45" s="2"/>
      <c r="C45" s="2"/>
      <c r="D45" s="2"/>
      <c r="E45" s="2"/>
      <c r="F45" s="2"/>
      <c r="G45" s="2"/>
      <c r="H45" s="50">
        <f>IF(AND(H33/H35=H31/H37,H33&lt;&gt;1),"Du hast richtig gerechnet, aber das Produkt nicht vollständig gekürzt.","")</f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</sheetData>
  <sheetProtection password="8089" sheet="1" objects="1" scenarios="1" selectLockedCells="1"/>
  <conditionalFormatting sqref="H15 J15 N15 L15 H33 J33 L33 N33 P33">
    <cfRule type="cellIs" priority="1" dxfId="1" operator="equal" stopIfTrue="1">
      <formula>H13</formula>
    </cfRule>
    <cfRule type="cellIs" priority="2" dxfId="2" operator="notEqual" stopIfTrue="1">
      <formula>H13</formula>
    </cfRule>
    <cfRule type="cellIs" priority="3" dxfId="3" operator="equal" stopIfTrue="1">
      <formula>""</formula>
    </cfRule>
  </conditionalFormatting>
  <conditionalFormatting sqref="H17 L17 N17 J17 H35 L35 J35 N35 P35">
    <cfRule type="cellIs" priority="4" dxfId="1" operator="equal" stopIfTrue="1">
      <formula>H19</formula>
    </cfRule>
    <cfRule type="cellIs" priority="5" dxfId="2" operator="notEqual" stopIfTrue="1">
      <formula>H19</formula>
    </cfRule>
  </conditionalFormatting>
  <conditionalFormatting sqref="H13 H31">
    <cfRule type="expression" priority="6" dxfId="0" stopIfTrue="1">
      <formula>IF($H$1=852456,)</formula>
    </cfRule>
  </conditionalFormatting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Fell</dc:creator>
  <cp:keywords/>
  <dc:description/>
  <cp:lastModifiedBy>Otto Fell</cp:lastModifiedBy>
  <cp:lastPrinted>2010-01-10T18:18:59Z</cp:lastPrinted>
  <dcterms:created xsi:type="dcterms:W3CDTF">2010-01-04T15:39:41Z</dcterms:created>
  <dcterms:modified xsi:type="dcterms:W3CDTF">2010-01-26T17:53:17Z</dcterms:modified>
  <cp:category/>
  <cp:version/>
  <cp:contentType/>
  <cp:contentStatus/>
</cp:coreProperties>
</file>